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BTeTTP3YxPL1cgel9489nR5bOCRM04f2DoLX+PdGCOa63oTcZU2JBnV2NPQALDkMQU0VSutJ9qrs8P/SchW8A==" workbookSaltValue="GZMdLosnv+ltu0lE2Ut7wQ==" workbookSpinCount="100000" lockStructure="1"/>
  <bookViews>
    <workbookView xWindow="0" yWindow="0" windowWidth="19200" windowHeight="8100"/>
  </bookViews>
  <sheets>
    <sheet name="Данные" sheetId="1" r:id="rId1"/>
    <sheet name="Результаты" sheetId="4" r:id="rId2"/>
    <sheet name="Лист2" sheetId="2" state="hidden" r:id="rId3"/>
  </sheets>
  <definedNames>
    <definedName name="Муниципалитеты_ОО">OFFSET(Данные!#REF!,MATCH(Данные!$B$3,Данные!#REF!,0),1,COUNTIF(Данные!#REF!,Данные!$B$3),1)</definedName>
  </definedNames>
  <calcPr calcId="162913" iterateDelta="1E-4"/>
</workbook>
</file>

<file path=xl/calcChain.xml><?xml version="1.0" encoding="utf-8"?>
<calcChain xmlns="http://schemas.openxmlformats.org/spreadsheetml/2006/main">
  <c r="AV4" i="4" l="1"/>
  <c r="AU4" i="4"/>
  <c r="AS4" i="4"/>
  <c r="AR4" i="4"/>
  <c r="C109" i="1"/>
  <c r="AQ4" i="4" s="1"/>
  <c r="C108" i="1"/>
  <c r="AP4" i="4" s="1"/>
  <c r="C104" i="1"/>
  <c r="AL4" i="4" s="1"/>
  <c r="C105" i="1"/>
  <c r="AM4" i="4" s="1"/>
  <c r="C106" i="1"/>
  <c r="AN4" i="4" s="1"/>
  <c r="C107" i="1"/>
  <c r="AO4" i="4" s="1"/>
  <c r="C103" i="1"/>
  <c r="AK4" i="4" s="1"/>
  <c r="C97" i="1"/>
  <c r="AF4" i="4" s="1"/>
  <c r="C98" i="1"/>
  <c r="AG4" i="4" s="1"/>
  <c r="C99" i="1"/>
  <c r="AH4" i="4" s="1"/>
  <c r="C100" i="1"/>
  <c r="AI4" i="4" s="1"/>
  <c r="C101" i="1"/>
  <c r="AJ4" i="4" s="1"/>
  <c r="C96" i="1"/>
  <c r="AE4" i="4" s="1"/>
  <c r="C80" i="1"/>
  <c r="AD4" i="4" s="1"/>
  <c r="C79" i="1"/>
  <c r="AC4" i="4" s="1"/>
  <c r="C77" i="1"/>
  <c r="AA4" i="4" s="1"/>
  <c r="C78" i="1"/>
  <c r="AB4" i="4" s="1"/>
  <c r="C76" i="1"/>
  <c r="Z4" i="4" s="1"/>
  <c r="C75" i="1"/>
  <c r="Y4" i="4" s="1"/>
  <c r="C74" i="1"/>
  <c r="X4" i="4" s="1"/>
  <c r="C68" i="1"/>
  <c r="S4" i="4" s="1"/>
  <c r="C69" i="1"/>
  <c r="T4" i="4" s="1"/>
  <c r="C70" i="1"/>
  <c r="U4" i="4" s="1"/>
  <c r="C71" i="1"/>
  <c r="V4" i="4" s="1"/>
  <c r="C72" i="1"/>
  <c r="W4" i="4" s="1"/>
  <c r="C67" i="1"/>
  <c r="R4" i="4" s="1"/>
  <c r="H4" i="4" l="1"/>
  <c r="C4" i="4" l="1"/>
  <c r="C122" i="1" l="1"/>
  <c r="AX4" i="4" s="1"/>
  <c r="C119" i="1"/>
  <c r="AW4" i="4" s="1"/>
  <c r="C114" i="1"/>
  <c r="AT4" i="4" s="1"/>
  <c r="C51" i="1"/>
  <c r="Q4" i="4" s="1"/>
  <c r="C48" i="1"/>
  <c r="P4" i="4" s="1"/>
  <c r="C45" i="1"/>
  <c r="O4" i="4" s="1"/>
  <c r="C42" i="1"/>
  <c r="N4" i="4" s="1"/>
  <c r="C39" i="1"/>
  <c r="M4" i="4" s="1"/>
  <c r="C36" i="1"/>
  <c r="L4" i="4" s="1"/>
  <c r="C35" i="1"/>
  <c r="K4" i="4" s="1"/>
  <c r="C34" i="1"/>
  <c r="J4" i="4" s="1"/>
  <c r="C28" i="1" l="1"/>
  <c r="I4" i="4" s="1"/>
  <c r="C23" i="1"/>
  <c r="G4" i="4" s="1"/>
  <c r="C20" i="1"/>
  <c r="F4" i="4" s="1"/>
  <c r="C17" i="1"/>
  <c r="E4" i="4" s="1"/>
  <c r="C14" i="1"/>
  <c r="D4" i="4" s="1"/>
  <c r="B4" i="4" l="1"/>
  <c r="A4" i="4"/>
</calcChain>
</file>

<file path=xl/sharedStrings.xml><?xml version="1.0" encoding="utf-8"?>
<sst xmlns="http://schemas.openxmlformats.org/spreadsheetml/2006/main" count="599" uniqueCount="358">
  <si>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</si>
  <si>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</si>
  <si>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</si>
  <si>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</si>
  <si>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Даниловский муниципальный район</t>
  </si>
  <si>
    <t>Любимский муниципальный район</t>
  </si>
  <si>
    <t>Мышкинский муниципальный район </t>
  </si>
  <si>
    <t>г. Мышкин</t>
  </si>
  <si>
    <t>Некоузский муниципальный район </t>
  </si>
  <si>
    <t>Некрасовский муниципальный район </t>
  </si>
  <si>
    <t>Первомайский муниципальный район </t>
  </si>
  <si>
    <t>Переславский муниципальный район </t>
  </si>
  <si>
    <t>г. Переславль-Залесский </t>
  </si>
  <si>
    <t>Пошехонский муниципальный район </t>
  </si>
  <si>
    <t>Ростовский муниципальный район </t>
  </si>
  <si>
    <t>Рыбинский муниципальный район </t>
  </si>
  <si>
    <t>г. Рыбинск </t>
  </si>
  <si>
    <t>Тутаевский муниципальный район</t>
  </si>
  <si>
    <t>г. Тутаев</t>
  </si>
  <si>
    <t>Угличский муниципальный район</t>
  </si>
  <si>
    <t>г. Углич</t>
  </si>
  <si>
    <t>Ярославский муниципальный район</t>
  </si>
  <si>
    <t>г. Ярославль</t>
  </si>
  <si>
    <t>Ярославская область</t>
  </si>
  <si>
    <t>г. Самара</t>
  </si>
  <si>
    <t>г. Тольятти</t>
  </si>
  <si>
    <t>г. Сызрань</t>
  </si>
  <si>
    <t>г. Жигулёвск</t>
  </si>
  <si>
    <t>г. Кинель</t>
  </si>
  <si>
    <t>г. Новокуйбышевск</t>
  </si>
  <si>
    <t>г. Октябрьск</t>
  </si>
  <si>
    <t>г. Отрадный</t>
  </si>
  <si>
    <t>г. Похвистнево</t>
  </si>
  <si>
    <t>г. Чапаевск</t>
  </si>
  <si>
    <t>Алексеевский район</t>
  </si>
  <si>
    <t>Шигонский район</t>
  </si>
  <si>
    <t>Безенчукский район</t>
  </si>
  <si>
    <t>Богатовский район</t>
  </si>
  <si>
    <t>Большеглушицкий район</t>
  </si>
  <si>
    <t>Большечерниговский район</t>
  </si>
  <si>
    <t>Борский район</t>
  </si>
  <si>
    <t>Волжский район</t>
  </si>
  <si>
    <t>Елховский район</t>
  </si>
  <si>
    <t>Исаклинский район</t>
  </si>
  <si>
    <t>Камышлинский район</t>
  </si>
  <si>
    <t>Кинельский район</t>
  </si>
  <si>
    <t>Кинель-Черкасский район</t>
  </si>
  <si>
    <t>Клявлинский район</t>
  </si>
  <si>
    <t>Кошкинский район</t>
  </si>
  <si>
    <t>Красноармейский район</t>
  </si>
  <si>
    <t>Красноярский район</t>
  </si>
  <si>
    <t>Нефтегорский район</t>
  </si>
  <si>
    <t>Пестравский район</t>
  </si>
  <si>
    <t>Похвистневский район</t>
  </si>
  <si>
    <t>Приволжский район</t>
  </si>
  <si>
    <t>Сергиевский район</t>
  </si>
  <si>
    <t>Ставропольский район</t>
  </si>
  <si>
    <t>Сызранский район</t>
  </si>
  <si>
    <t>Хворостянский район</t>
  </si>
  <si>
    <t>Челно-Вершинский район</t>
  </si>
  <si>
    <t>Шенталинский район</t>
  </si>
  <si>
    <t>Самарская область</t>
  </si>
  <si>
    <t>г. Калининград</t>
  </si>
  <si>
    <t>г. Ладушкин</t>
  </si>
  <si>
    <t>г. Мамоново</t>
  </si>
  <si>
    <t>г. Пионерский</t>
  </si>
  <si>
    <t>г. Светлый</t>
  </si>
  <si>
    <t>г. Советск</t>
  </si>
  <si>
    <t>г. Янтарный</t>
  </si>
  <si>
    <t>Калининградская область</t>
  </si>
  <si>
    <t>Багратионовский</t>
  </si>
  <si>
    <t>Балтийский</t>
  </si>
  <si>
    <t>Гвардейский</t>
  </si>
  <si>
    <t>Гурьевский</t>
  </si>
  <si>
    <t>Гусевский</t>
  </si>
  <si>
    <t>Зеленоградский</t>
  </si>
  <si>
    <t>Краснознаменский</t>
  </si>
  <si>
    <t>Неманский</t>
  </si>
  <si>
    <t>Нестеровский</t>
  </si>
  <si>
    <t>Озёрский</t>
  </si>
  <si>
    <t>Полесский</t>
  </si>
  <si>
    <t>Правдинский</t>
  </si>
  <si>
    <t>Светлогорский</t>
  </si>
  <si>
    <t>Славский</t>
  </si>
  <si>
    <t>Черняховский</t>
  </si>
  <si>
    <t>Ставропольский край</t>
  </si>
  <si>
    <t>Белоярский район</t>
  </si>
  <si>
    <t>Берёзовский район</t>
  </si>
  <si>
    <t>Когалым</t>
  </si>
  <si>
    <t>Кондинский район</t>
  </si>
  <si>
    <t>Лангепас</t>
  </si>
  <si>
    <t>Мегион</t>
  </si>
  <si>
    <t>Нефтеюганск</t>
  </si>
  <si>
    <t>Нефтеюганский район</t>
  </si>
  <si>
    <t>Нижневартовск</t>
  </si>
  <si>
    <t>Нижневартовский район</t>
  </si>
  <si>
    <t>Нягань</t>
  </si>
  <si>
    <t>Октябрьский район</t>
  </si>
  <si>
    <t>Покачи</t>
  </si>
  <si>
    <t>Пыть-Ях</t>
  </si>
  <si>
    <t>Радужный</t>
  </si>
  <si>
    <t>Советский район</t>
  </si>
  <si>
    <t>Сургут</t>
  </si>
  <si>
    <t>Сургутский район</t>
  </si>
  <si>
    <t>Урай</t>
  </si>
  <si>
    <t>Ханты-Мансийск</t>
  </si>
  <si>
    <t>Ханты-Мансийский район</t>
  </si>
  <si>
    <t>Югорск</t>
  </si>
  <si>
    <t>Регион</t>
  </si>
  <si>
    <t>Муниципальный район</t>
  </si>
  <si>
    <t>Ханты-Мансийский АО</t>
  </si>
  <si>
    <t>Номер показателя</t>
  </si>
  <si>
    <t>Название показателя</t>
  </si>
  <si>
    <t>Примечание</t>
  </si>
  <si>
    <t>Выберите субъект РФ из выпадающего списка</t>
  </si>
  <si>
    <t>Георгиевск - городской округ</t>
  </si>
  <si>
    <t>Лермонтов - городской округ</t>
  </si>
  <si>
    <t>Апанасенковский район</t>
  </si>
  <si>
    <t>Арзгирский район</t>
  </si>
  <si>
    <t>Благодарненский район</t>
  </si>
  <si>
    <t>Будённовский район</t>
  </si>
  <si>
    <t>Георгиевский район</t>
  </si>
  <si>
    <t>Грачёвский район</t>
  </si>
  <si>
    <t>Ипатовский район</t>
  </si>
  <si>
    <t>Кировский район</t>
  </si>
  <si>
    <t>Кочубеевский район</t>
  </si>
  <si>
    <t>Красногвардейский район</t>
  </si>
  <si>
    <t>Курский район</t>
  </si>
  <si>
    <t>Левокумский район</t>
  </si>
  <si>
    <t>Нефтекумский район</t>
  </si>
  <si>
    <t>Новоалександровский район</t>
  </si>
  <si>
    <t>Новоселицкий район</t>
  </si>
  <si>
    <t>Петровский район</t>
  </si>
  <si>
    <t>Степновский район</t>
  </si>
  <si>
    <t>Ставрополь - городской округ</t>
  </si>
  <si>
    <t>Ессентуки - городской округ</t>
  </si>
  <si>
    <t>Железноводск - городской округ</t>
  </si>
  <si>
    <t>Кисловодск - городской округ</t>
  </si>
  <si>
    <t>Невинномысск - городской округ</t>
  </si>
  <si>
    <t>Пятигорск - городской округ</t>
  </si>
  <si>
    <t>Александровский район</t>
  </si>
  <si>
    <t>Андроповский район</t>
  </si>
  <si>
    <t>Изобильненский район</t>
  </si>
  <si>
    <t>Минераловодский - городской округ</t>
  </si>
  <si>
    <t>Предгорный район</t>
  </si>
  <si>
    <t>Труновский район</t>
  </si>
  <si>
    <t>Туркменский район</t>
  </si>
  <si>
    <t>Шпаковский район</t>
  </si>
  <si>
    <t>Муниципальное образование</t>
  </si>
  <si>
    <t>Укажите наименование муниципального образования</t>
  </si>
  <si>
    <t>Значение</t>
  </si>
  <si>
    <t>1.1.1.</t>
  </si>
  <si>
    <t>1.1.1. Доступность дошкольного образования (отношение численности детей в возрасте от 3 до 7 лет, получивших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образования)</t>
  </si>
  <si>
    <t>Рассчитывается на основаниии мониторинга обеспечения доступности дошкольного образования (электронная очередь)</t>
  </si>
  <si>
    <t>Форма № 85-К подраздел 2.1. стр. 01 гр. 3</t>
  </si>
  <si>
    <t>численность детей (населения) в возрасте от 2 месяцев до 7 лет включительно (на 1 января следующего за отчетным года (на 1 января 2017 года)</t>
  </si>
  <si>
    <t>(численность детей в возрасте от 2 месяцев до 1 года принимается как 10/12 численности детей в возрасте до 1 года)</t>
  </si>
  <si>
    <t>Форма № ОО-1 подраздел 2.14.1. сумма стр. 02–04 по гр. 3</t>
  </si>
  <si>
    <t>Форма № ОО-1 подраздел 2.14.2. сумма стр. 02–04 по сумме гр. 3, 12</t>
  </si>
  <si>
    <t>по сумме классов всех форм обучения.</t>
  </si>
  <si>
    <t>Охват детей дошкольными образовательными организациями (отношение численности детей, посещающих дошкольные образовательные организации, к численности детей в возрасте от 2 месяцев до 7 лет включительно, скорректированной на численность детей соответствующих возрастов, обучающихся в общеобразовательных организациях)</t>
  </si>
  <si>
    <t>1.1.2.</t>
  </si>
  <si>
    <t>Удельный вес численности воспитанников частных дошкольных образовательных организаций в общей численности воспитанников дошкольных образовательных организаций</t>
  </si>
  <si>
    <t>Форма № 85-К (сформированная по частным организациям) подраздел 2.1. стр. 01 гр. 3;</t>
  </si>
  <si>
    <t>Форма № 85-К (сформированная по всем организациям) подраздел 2.1. стр. 01 гр. 3.</t>
  </si>
  <si>
    <t>1.1.3.</t>
  </si>
  <si>
    <t>Удельный вес численности детей, обучающихся в группах кратковременного пребывания, в общей численности воспитанников дошкольных образовательных организаций</t>
  </si>
  <si>
    <t>Форма № 85-К подраздел 2.1. стр. 21 гр. 3</t>
  </si>
  <si>
    <t>1.2.1.</t>
  </si>
  <si>
    <t>Форма № 85-К, подраздел  2.1., строка 01 графа 3</t>
  </si>
  <si>
    <t>Форма № 85-К, раздел 3.1., строка 01 графа 3</t>
  </si>
  <si>
    <t>Численность воспитанников организаций дошкольного образования в расчете на 1 педагогического работника</t>
  </si>
  <si>
    <t>1.3.1.</t>
  </si>
  <si>
    <t>Форма № 85-к подраздел 4.1.,  строка 02 графа 3</t>
  </si>
  <si>
    <t>Форма № 85-к подраздел 4.1.,  строка 02 графа 8</t>
  </si>
  <si>
    <t>Форма № 85-к подраздел 2.1.,  строка 01 графа 3</t>
  </si>
  <si>
    <t>Площадь помещений, используемых непосредственно для нужд дошкольных образовательных организаций, в расчете на одного воспитанника</t>
  </si>
  <si>
    <t>1.4.1.</t>
  </si>
  <si>
    <t>Удельный вес числа организаций, имеющих водоснабжение, центральное отопление, канализацию, в общем числе дошкольных образовательных организаций</t>
  </si>
  <si>
    <t>Центральное отопление</t>
  </si>
  <si>
    <t>Водоснабжение</t>
  </si>
  <si>
    <t>Канализацию</t>
  </si>
  <si>
    <t>форма № 85-к подраздел 4.2., число отчитавшихся организаций, включая обособленные подразделения (в том числе филиалы), указавших по  строке 05 код «1»</t>
  </si>
  <si>
    <t>форма № 85-к подраздел 4.2., число отчитавшихся организаций, включая обособленные подразделения (в том числе филиалы), указавших по  строке 04 код «1»</t>
  </si>
  <si>
    <t>форма № 85-к подраздел 4.2., число отчитавшихся организаций, включая обособленные подразделения (в том числе филиалы), указавших по  строке 06 код «1»</t>
  </si>
  <si>
    <t>форма № 85-К, число отчитавшихся организаций, включая обособленные подразделения (в том числе филиалы)</t>
  </si>
  <si>
    <t>1.4.2.</t>
  </si>
  <si>
    <t>форма № 85-к подраздел 4.1., число отчитавшихся организаций, включая обособленные подразделения (в том числе филиалы), указавших по  строке 08 код «1»</t>
  </si>
  <si>
    <t>Удельный вес числа организаций, имеющих физкультурные залы, в общем числе дошкольных образовательных организаций</t>
  </si>
  <si>
    <t>1.4.3.</t>
  </si>
  <si>
    <t>форма № 85-к подраздел 4.1., число отчитавшихся организаций, включая обособленные подразделения (в том числе филиалы), указавших по  строке 09 код «1»</t>
  </si>
  <si>
    <t>Удельный вес числа организаций, имеющих закрытые плавательные бассейны, в общем числе дошкольных образовательных организаций</t>
  </si>
  <si>
    <t>1.4.4.</t>
  </si>
  <si>
    <t>форма № 85-К, подраздел 4.2.,  строка 11</t>
  </si>
  <si>
    <t>форма  85-К, подраздел 2.2., строка 01 сумма граф 7-11</t>
  </si>
  <si>
    <t>Число персональных компьютеров, доступных для использования детьми, в расчете на 100 воспитанников дошкольных образовательных организаций</t>
  </si>
  <si>
    <t>1.4.5.</t>
  </si>
  <si>
    <t>Форма № 85-К подраздел 2.1. стр. 01 гр. 5;</t>
  </si>
  <si>
    <t>Форма № 85-К подраздел 2.1. стр. 01 гр. 3.</t>
  </si>
  <si>
    <t xml:space="preserve">Удельный вес численности детей с ограниченными возможностями здоровья в общей численности воспитанников </t>
  </si>
  <si>
    <t>1.5.1.</t>
  </si>
  <si>
    <t>Форма № 85-К подраздел 2.1. стр. 01 гр. 6</t>
  </si>
  <si>
    <t>Удельный вес численности детей-инвалидов в общей численности воспитанников дошкольных образовательных организаций</t>
  </si>
  <si>
    <t>1.5.2.</t>
  </si>
  <si>
    <t>Темп роста числа дошкольных образовательных организаций</t>
  </si>
  <si>
    <t>1.7.1.</t>
  </si>
  <si>
    <t>форма № 85-К, число отчитавшихся за 2016 отчетный год дошкольных образовательных организаций в отчетах которых в  подразделе 1.1 по стр. 01 гр.3  указан код 1 и в подразделе 1.2 стр. 02 или 03 гр.3 равна 0</t>
  </si>
  <si>
    <t>форма № 85-К, число отчитавшихся за 2015 отчетный год дошкольных образовательных организаций в отчетах которых в  подразделе 1.1 по стр. 01 гр.3  указан код 1 и в подразделе 1.2 стр. 02 или 03 гр.3 равна 0.</t>
  </si>
  <si>
    <t>Число отчитавшихся организаций в 2015 году</t>
  </si>
  <si>
    <t>Число отчитавшихся организаций в 2016 году</t>
  </si>
  <si>
    <t>форма № 85-к подраздел 4.2., число отчитавшихся организаций, включая обособленные подразделения (в том числе филиалы), указавших по  строке 02 код «1»;</t>
  </si>
  <si>
    <t>Удельный вес числа организаций, здания которых находятся в аварийном состоянии, в общем числе дошкольных образовательных организаций</t>
  </si>
  <si>
    <t>1.9.1.</t>
  </si>
  <si>
    <t>форма № 85-к подраздел 4.2., число отчитавшихся организаций, включая обособленные подразделения (в том числе филиалы), указавших по  строке 01 код «1»</t>
  </si>
  <si>
    <t>Удельный вес числа организаций, здания которых требуют капитального ремонта, в общем числе дошкольных образовательных организаций</t>
  </si>
  <si>
    <t>1.9.2.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</si>
  <si>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</si>
  <si>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</si>
  <si>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</si>
  <si>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</si>
  <si>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</si>
  <si>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</si>
  <si>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</si>
  <si>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</si>
  <si>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</si>
  <si>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</si>
  <si>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</si>
  <si>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</si>
  <si>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</si>
  <si>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</si>
  <si>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</si>
  <si>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</si>
  <si>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</si>
  <si>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</si>
  <si>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</si>
  <si>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</si>
  <si>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</si>
  <si>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</si>
  <si>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</si>
  <si>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</si>
  <si>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</si>
  <si>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</si>
  <si>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</si>
  <si>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</si>
  <si>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</si>
  <si>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</si>
  <si>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</si>
  <si>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</si>
  <si>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</si>
  <si>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</si>
  <si>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</si>
  <si>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</si>
  <si>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</si>
  <si>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</si>
  <si>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</si>
  <si>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</si>
  <si>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</si>
  <si>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</si>
  <si>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</si>
  <si>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</si>
  <si>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</si>
  <si>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</si>
  <si>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</si>
  <si>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</si>
  <si>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</si>
  <si>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</si>
  <si>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</si>
  <si>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</si>
  <si>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</si>
  <si>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</si>
  <si>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</si>
  <si>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</si>
  <si>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</si>
  <si>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</si>
  <si>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</si>
  <si>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</si>
  <si>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</si>
  <si>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</si>
  <si>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</si>
  <si>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</si>
  <si>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</si>
  <si>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</si>
  <si>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</si>
  <si>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</si>
  <si>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</si>
  <si>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</si>
  <si>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</si>
  <si>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</si>
  <si>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</si>
  <si>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</si>
  <si>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</si>
  <si>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</si>
  <si>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</si>
  <si>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</si>
  <si>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</si>
  <si>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</si>
  <si>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</si>
  <si>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Доступность дошкольного образования (отношение численности детей в возрасте от 3 до 7 лет, получивших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образования)</t>
  </si>
  <si>
    <t>1.3.2.</t>
  </si>
  <si>
    <t>Отношение среднемесячной заработной платы педагогических работников дошкольных образовательных организаций к среднемесячной заработной плате в сфере общего образования в субъекте Российской Федерации (по государственным и муниципальным образовательным организациям)</t>
  </si>
  <si>
    <t>Для муниципальных образований указывается при наличии сведений</t>
  </si>
  <si>
    <t>с нарушениями слуха: глухие, слабослышащие, позднооглохшие;</t>
  </si>
  <si>
    <t>с тяжелыми нарушениями речи;</t>
  </si>
  <si>
    <t>с нарушениями зрения: слепые, слабовидящие;</t>
  </si>
  <si>
    <t>Форма № 85-К подраздел 2.1. стр. 02 гр. 5;</t>
  </si>
  <si>
    <t>Форма № 85-К подраздел 2.1. стр. 12 гр. 5;</t>
  </si>
  <si>
    <t>Форма № 85-К подраздел 2.1. стр. 15 гр. 5.</t>
  </si>
  <si>
    <t>Форма № 85-К подраздел 2.1. стр. 03 гр. 5;</t>
  </si>
  <si>
    <t>Форма № 85-К подраздел 2.1. стр. 04 гр. 5;</t>
  </si>
  <si>
    <t>Форма № 85-К подраздел 2.1. стр. 05 гр. 5;</t>
  </si>
  <si>
    <t>Форма № 85-К подраздел 2.1. стр. 06 гр. 5;</t>
  </si>
  <si>
    <t>Форма № 85-К подраздел 2.1. стр. 07 гр. 5;</t>
  </si>
  <si>
    <t>Форма № 85-К подраздел 2.1. стр. 08 гр. 5;</t>
  </si>
  <si>
    <t>Форма 85-К не содержит этих сведений (включены в интеллектуальные нарушения)</t>
  </si>
  <si>
    <t>Форма № 85-К подраздел 2.1. стр. 09 гр. 5;</t>
  </si>
  <si>
    <t>Форма № 85-К подраздел 2.1. стр. 10 гр. 5;</t>
  </si>
  <si>
    <t>часто болеющих;</t>
  </si>
  <si>
    <t>других категорий, нуждающихся в длительном лечении и проведении специальных лечебно-оздоровительных мероприятий.</t>
  </si>
  <si>
    <t>Форма № 85-К подраздел 2.1. стр. 13 гр. 5;</t>
  </si>
  <si>
    <t>Форма № 85-К подраздел 2.1. стр. 14 гр. 5;</t>
  </si>
  <si>
    <t>группы комбинированной направленности</t>
  </si>
  <si>
    <t>Форма № 85-К подраздел 2.1. стр. 15 гр. 5;</t>
  </si>
  <si>
    <r>
      <t xml:space="preserve"> </t>
    </r>
    <r>
      <rPr>
        <sz val="12"/>
        <color theme="1"/>
        <rFont val="Calibri"/>
        <family val="2"/>
        <charset val="204"/>
        <scheme val="minor"/>
      </rPr>
      <t>с умственной отсталостью (интеллектуальными нарушениями);</t>
    </r>
  </si>
  <si>
    <r>
      <t xml:space="preserve"> </t>
    </r>
    <r>
      <rPr>
        <sz val="12"/>
        <color theme="1"/>
        <rFont val="Calibri"/>
        <family val="2"/>
        <charset val="204"/>
        <scheme val="minor"/>
      </rPr>
      <t>с задержкой психического развития;</t>
    </r>
  </si>
  <si>
    <r>
      <t xml:space="preserve"> </t>
    </r>
    <r>
      <rPr>
        <sz val="12"/>
        <color theme="1"/>
        <rFont val="Calibri"/>
        <family val="2"/>
        <charset val="204"/>
        <scheme val="minor"/>
      </rPr>
      <t>с нарушениями опорно-двигательного аппарата;</t>
    </r>
  </si>
  <si>
    <r>
      <t xml:space="preserve"> </t>
    </r>
    <r>
      <rPr>
        <sz val="12"/>
        <color theme="1"/>
        <rFont val="Calibri"/>
        <family val="2"/>
        <charset val="204"/>
        <scheme val="minor"/>
      </rPr>
      <t>с расстройствами аутистического спектра;</t>
    </r>
  </si>
  <si>
    <r>
      <t xml:space="preserve"> </t>
    </r>
    <r>
      <rPr>
        <sz val="12"/>
        <color theme="1"/>
        <rFont val="Calibri"/>
        <family val="2"/>
        <charset val="204"/>
        <scheme val="minor"/>
      </rPr>
      <t>со сложными дефектами (множественными нарушениями);</t>
    </r>
  </si>
  <si>
    <r>
      <t xml:space="preserve"> </t>
    </r>
    <r>
      <rPr>
        <sz val="12"/>
        <color theme="1"/>
        <rFont val="Calibri"/>
        <family val="2"/>
        <charset val="204"/>
        <scheme val="minor"/>
      </rPr>
      <t>с другими ограниченными возможностями здоровья.</t>
    </r>
  </si>
  <si>
    <r>
      <t xml:space="preserve"> </t>
    </r>
    <r>
      <rPr>
        <sz val="12"/>
        <color theme="1"/>
        <rFont val="Calibri"/>
        <family val="2"/>
        <charset val="204"/>
        <scheme val="minor"/>
      </rPr>
      <t>группы оздоровительной направленности, в том числе для воспитанников:</t>
    </r>
  </si>
  <si>
    <r>
      <t xml:space="preserve"> </t>
    </r>
    <r>
      <rPr>
        <sz val="12"/>
        <color theme="1"/>
        <rFont val="Calibri"/>
        <family val="2"/>
        <charset val="204"/>
        <scheme val="minor"/>
      </rPr>
      <t>с туберкулезной интоксикацией;</t>
    </r>
    <r>
      <rPr>
        <sz val="12"/>
        <color rgb="FF106BBE"/>
        <rFont val="Calibri"/>
        <family val="2"/>
        <charset val="204"/>
        <scheme val="minor"/>
      </rPr>
      <t xml:space="preserve"> </t>
    </r>
  </si>
  <si>
    <t>Структура численности детей-инвалидов, обучающихся в группах компенсирующей, оздоровительной и комбинированной направленности дошкольных образовательных организаций, по видам групп</t>
  </si>
  <si>
    <t>1.5.3.</t>
  </si>
  <si>
    <t>1.5.4.</t>
  </si>
  <si>
    <t>Структура численности детей с ограниченными возможностями здоровья, обучающихся в группах компенсирующей, оздоровительной и комбинированной направленности дошкольных образовательных организаций (за исключением детей-инвалидов), по видам групп</t>
  </si>
  <si>
    <t>Форма № 85-К подраздел 2.1. стр. 02 гр. 6;</t>
  </si>
  <si>
    <t>Форма № 85-К подраздел 2.1. стр. 12 гр. 6;</t>
  </si>
  <si>
    <t>Форма № 85-К подраздел 2.1. стр. 15 гр. 6.</t>
  </si>
  <si>
    <t>Форма № 85-К подраздел 2.1. стр. 03 гр. 6;</t>
  </si>
  <si>
    <t>Форма № 85-К подраздел 2.1. стр. 04 гр. 6;</t>
  </si>
  <si>
    <t>Форма № 85-К подраздел 2.1. стр. 05 гр. 6;</t>
  </si>
  <si>
    <t>Форма № 85-К подраздел 2.1. стр. 06 гр. 6;</t>
  </si>
  <si>
    <t>Форма № 85-К подраздел 2.1. стр. 07 гр. 6;</t>
  </si>
  <si>
    <t>Форма № 85-К подраздел 2.1. стр. 08 гр. 6;</t>
  </si>
  <si>
    <t>Форма № 85-К подраздел 2.1. стр. 09 гр. 6;</t>
  </si>
  <si>
    <t>Форма № 85-К подраздел 2.1. стр. 10 гр. 6;</t>
  </si>
  <si>
    <t>Форма № 85-К подраздел 2.1. стр. 13 гр. 6;</t>
  </si>
  <si>
    <t>Форма № 85-К подраздел 2.1. стр. 14 гр. 6;</t>
  </si>
  <si>
    <t>Форма № 85-К подраздел 2.1. стр. 15 гр. 6;</t>
  </si>
  <si>
    <t>1.5.5.</t>
  </si>
  <si>
    <t>Удельный вес числа организаций, имеющих в своем составе лекотеку, службу ранней помощи, консультативный пункт, в общем числе дошкольных образовательных организаций</t>
  </si>
  <si>
    <t>Нет официального источника информации. Заполняется при наличии данных</t>
  </si>
  <si>
    <t>Пропущено дней по болезни одним ребенком в дошкольной образовательной организации в год</t>
  </si>
  <si>
    <t>1.6.1.</t>
  </si>
  <si>
    <t>1.8.1.</t>
  </si>
  <si>
    <t>1.8.2.</t>
  </si>
  <si>
    <t>Общий объем финансовых средств, поступивших в дошкольные образовательные организации, в расчете на одного воспитанника</t>
  </si>
  <si>
    <t>Удельный вес финансовых средств от приносящей доход деятельности в общем объеме финансовых средств дошкольных образовательных организаций</t>
  </si>
  <si>
    <t>Балтийский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</si>
</sst>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106BBE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1" xfId="0" applyFill="1" applyBorder="1" applyProtection="1">
      <protection locked="0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1"/>
    <xf numFmtId="9" fontId="0" fillId="5" borderId="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colors>
    <mruColors>
      <color rgb="FF99FF99"/>
      <color rgb="FFFFFF99"/>
      <color rgb="FF66FF66"/>
      <color rgb="FFCC9900"/>
      <color rgb="FFFFCC00"/>
      <color rgb="FFFFFFCC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topLeftCell="A70" zoomScale="80" zoomScaleNormal="80" workbookViewId="0">
      <selection activeCell="B75" sqref="B75"/>
    </sheetView>
  </sheetViews>
  <sheetFormatPr defaultColWidth="0" defaultRowHeight="15" zeroHeight="1" x14ac:dyDescent="0.25"/>
  <cols>
    <col min="1" max="1" width="12.140625" style="2" customWidth="1"/>
    <col min="2" max="2" width="60.7109375" style="6" customWidth="1"/>
    <col min="3" max="3" width="9.140625" customWidth="1"/>
    <col min="4" max="4" width="28.7109375" customWidth="1"/>
    <col min="5" max="16384" width="9.140625" hidden="1"/>
  </cols>
  <sheetData>
    <row r="1" spans="1:10" x14ac:dyDescent="0.25"/>
    <row r="2" spans="1:10" ht="18.75" x14ac:dyDescent="0.25">
      <c r="B2" s="8" t="s">
        <v>114</v>
      </c>
    </row>
    <row r="3" spans="1:10" ht="18.75" x14ac:dyDescent="0.25">
      <c r="B3" s="9" t="s">
        <v>69</v>
      </c>
    </row>
    <row r="4" spans="1:10" x14ac:dyDescent="0.25">
      <c r="B4"/>
    </row>
    <row r="5" spans="1:10" ht="37.5" x14ac:dyDescent="0.25">
      <c r="B5" s="8" t="s">
        <v>149</v>
      </c>
    </row>
    <row r="6" spans="1:10" ht="18.75" x14ac:dyDescent="0.25">
      <c r="B6" s="10" t="s">
        <v>357</v>
      </c>
    </row>
    <row r="7" spans="1:10" x14ac:dyDescent="0.25">
      <c r="B7" s="12"/>
    </row>
    <row r="8" spans="1:10" ht="15" customHeight="1" x14ac:dyDescent="0.25">
      <c r="A8" s="13" t="s">
        <v>111</v>
      </c>
      <c r="B8" s="13" t="s">
        <v>112</v>
      </c>
      <c r="C8" s="16" t="s">
        <v>150</v>
      </c>
      <c r="D8" s="16" t="s">
        <v>113</v>
      </c>
      <c r="J8" s="35" t="s">
        <v>216</v>
      </c>
    </row>
    <row r="9" spans="1:10" ht="105.75" customHeight="1" x14ac:dyDescent="0.25">
      <c r="A9" s="28" t="s">
        <v>151</v>
      </c>
      <c r="B9" s="11" t="s">
        <v>152</v>
      </c>
      <c r="C9" s="36">
        <v>1</v>
      </c>
      <c r="D9" s="17" t="s">
        <v>153</v>
      </c>
      <c r="J9" s="35" t="s">
        <v>217</v>
      </c>
    </row>
    <row r="10" spans="1:10" ht="15" customHeight="1" x14ac:dyDescent="0.25">
      <c r="A10" s="37" t="s">
        <v>161</v>
      </c>
      <c r="B10" s="11" t="s">
        <v>154</v>
      </c>
      <c r="C10" s="14">
        <v>1587</v>
      </c>
      <c r="D10" s="7"/>
      <c r="J10" s="35" t="s">
        <v>218</v>
      </c>
    </row>
    <row r="11" spans="1:10" ht="85.5" customHeight="1" x14ac:dyDescent="0.25">
      <c r="A11" s="37"/>
      <c r="B11" s="11" t="s">
        <v>155</v>
      </c>
      <c r="C11" s="22">
        <v>3060</v>
      </c>
      <c r="D11" s="29" t="s">
        <v>156</v>
      </c>
      <c r="J11" s="35" t="s">
        <v>219</v>
      </c>
    </row>
    <row r="12" spans="1:10" x14ac:dyDescent="0.25">
      <c r="A12" s="37"/>
      <c r="B12" s="11" t="s">
        <v>157</v>
      </c>
      <c r="C12" s="14">
        <v>359</v>
      </c>
      <c r="D12" s="39" t="s">
        <v>159</v>
      </c>
      <c r="J12" s="35" t="s">
        <v>220</v>
      </c>
    </row>
    <row r="13" spans="1:10" ht="30" x14ac:dyDescent="0.25">
      <c r="A13" s="37"/>
      <c r="B13" s="11" t="s">
        <v>158</v>
      </c>
      <c r="C13" s="14">
        <v>0</v>
      </c>
      <c r="D13" s="39"/>
      <c r="J13" s="35" t="s">
        <v>221</v>
      </c>
    </row>
    <row r="14" spans="1:10" ht="108.75" customHeight="1" x14ac:dyDescent="0.25">
      <c r="A14" s="37"/>
      <c r="B14" s="11" t="s">
        <v>160</v>
      </c>
      <c r="C14" s="15">
        <f>IFERROR(C10/(C11-C12-C13)*100,0)</f>
        <v>58.75601629026287</v>
      </c>
      <c r="D14" s="7"/>
      <c r="J14" s="35" t="s">
        <v>222</v>
      </c>
    </row>
    <row r="15" spans="1:10" ht="38.25" customHeight="1" x14ac:dyDescent="0.25">
      <c r="A15" s="37" t="s">
        <v>165</v>
      </c>
      <c r="B15" s="11" t="s">
        <v>163</v>
      </c>
      <c r="C15" s="14">
        <v>0</v>
      </c>
      <c r="D15" s="7"/>
      <c r="J15" s="35" t="s">
        <v>223</v>
      </c>
    </row>
    <row r="16" spans="1:10" ht="34.5" customHeight="1" x14ac:dyDescent="0.25">
      <c r="A16" s="37"/>
      <c r="B16" s="11" t="s">
        <v>164</v>
      </c>
      <c r="C16" s="14">
        <v>1587</v>
      </c>
      <c r="D16" s="7"/>
      <c r="J16" s="35" t="s">
        <v>224</v>
      </c>
    </row>
    <row r="17" spans="1:10" ht="60" customHeight="1" x14ac:dyDescent="0.25">
      <c r="A17" s="37"/>
      <c r="B17" s="11" t="s">
        <v>162</v>
      </c>
      <c r="C17" s="15">
        <f>IFERROR(C15/C16*100,0)</f>
        <v>0</v>
      </c>
      <c r="D17" s="7"/>
      <c r="J17" s="35" t="s">
        <v>225</v>
      </c>
    </row>
    <row r="18" spans="1:10" ht="16.5" customHeight="1" x14ac:dyDescent="0.25">
      <c r="A18" s="37" t="s">
        <v>168</v>
      </c>
      <c r="B18" s="11" t="s">
        <v>167</v>
      </c>
      <c r="C18" s="14">
        <v>76</v>
      </c>
      <c r="D18" s="38"/>
      <c r="J18" s="35" t="s">
        <v>226</v>
      </c>
    </row>
    <row r="19" spans="1:10" ht="18" customHeight="1" x14ac:dyDescent="0.25">
      <c r="A19" s="37"/>
      <c r="B19" s="11" t="s">
        <v>154</v>
      </c>
      <c r="C19" s="14">
        <v>1587</v>
      </c>
      <c r="D19" s="38"/>
      <c r="J19" s="35" t="s">
        <v>227</v>
      </c>
    </row>
    <row r="20" spans="1:10" ht="45" x14ac:dyDescent="0.25">
      <c r="A20" s="37"/>
      <c r="B20" s="11" t="s">
        <v>166</v>
      </c>
      <c r="C20" s="15">
        <f>IFERROR(C18/C19*100,0)</f>
        <v>4.788909892879647</v>
      </c>
      <c r="D20" s="38"/>
      <c r="J20" s="35" t="s">
        <v>228</v>
      </c>
    </row>
    <row r="21" spans="1:10" ht="15" customHeight="1" x14ac:dyDescent="0.25">
      <c r="A21" s="37" t="s">
        <v>172</v>
      </c>
      <c r="B21" s="11" t="s">
        <v>169</v>
      </c>
      <c r="C21" s="14">
        <v>1587</v>
      </c>
      <c r="D21" s="38"/>
      <c r="J21" s="35" t="s">
        <v>229</v>
      </c>
    </row>
    <row r="22" spans="1:10" ht="15" customHeight="1" x14ac:dyDescent="0.25">
      <c r="A22" s="37"/>
      <c r="B22" s="11" t="s">
        <v>170</v>
      </c>
      <c r="C22" s="14">
        <v>121</v>
      </c>
      <c r="D22" s="38"/>
      <c r="J22" s="35" t="s">
        <v>230</v>
      </c>
    </row>
    <row r="23" spans="1:10" ht="30" x14ac:dyDescent="0.25">
      <c r="A23" s="37"/>
      <c r="B23" s="11" t="s">
        <v>171</v>
      </c>
      <c r="C23" s="15">
        <f>IFERROR(C21/C22,0)</f>
        <v>13.115702479338843</v>
      </c>
      <c r="D23" s="38"/>
      <c r="J23" s="35" t="s">
        <v>69</v>
      </c>
    </row>
    <row r="24" spans="1:10" ht="90" x14ac:dyDescent="0.25">
      <c r="A24" s="28" t="s">
        <v>298</v>
      </c>
      <c r="B24" s="11" t="s">
        <v>299</v>
      </c>
      <c r="C24" s="27">
        <v>110.1</v>
      </c>
      <c r="D24" s="17" t="s">
        <v>300</v>
      </c>
      <c r="J24" s="35" t="s">
        <v>231</v>
      </c>
    </row>
    <row r="25" spans="1:10" x14ac:dyDescent="0.25">
      <c r="A25" s="37" t="s">
        <v>177</v>
      </c>
      <c r="B25" s="11" t="s">
        <v>173</v>
      </c>
      <c r="C25" s="14">
        <v>19880</v>
      </c>
      <c r="D25" s="38"/>
      <c r="J25" s="35" t="s">
        <v>232</v>
      </c>
    </row>
    <row r="26" spans="1:10" x14ac:dyDescent="0.25">
      <c r="A26" s="37"/>
      <c r="B26" s="11" t="s">
        <v>174</v>
      </c>
      <c r="C26" s="14">
        <v>0</v>
      </c>
      <c r="D26" s="38"/>
      <c r="J26" s="35" t="s">
        <v>233</v>
      </c>
    </row>
    <row r="27" spans="1:10" x14ac:dyDescent="0.25">
      <c r="A27" s="37"/>
      <c r="B27" s="11" t="s">
        <v>175</v>
      </c>
      <c r="C27" s="14">
        <v>1587</v>
      </c>
      <c r="D27" s="38"/>
      <c r="J27" s="35" t="s">
        <v>234</v>
      </c>
    </row>
    <row r="28" spans="1:10" ht="45" x14ac:dyDescent="0.25">
      <c r="A28" s="37"/>
      <c r="B28" s="11" t="s">
        <v>176</v>
      </c>
      <c r="C28" s="15">
        <f>IFERROR((C25-C26)/C27,0)</f>
        <v>12.526780088216761</v>
      </c>
      <c r="D28" s="38"/>
      <c r="J28" s="35" t="s">
        <v>235</v>
      </c>
    </row>
    <row r="29" spans="1:10" ht="49.5" customHeight="1" x14ac:dyDescent="0.25">
      <c r="A29" s="37" t="s">
        <v>186</v>
      </c>
      <c r="B29" s="11" t="s">
        <v>182</v>
      </c>
      <c r="C29" s="14">
        <v>12</v>
      </c>
      <c r="D29" s="7"/>
      <c r="J29" s="35" t="s">
        <v>236</v>
      </c>
    </row>
    <row r="30" spans="1:10" ht="46.5" customHeight="1" x14ac:dyDescent="0.25">
      <c r="A30" s="37"/>
      <c r="B30" s="11" t="s">
        <v>183</v>
      </c>
      <c r="C30" s="14">
        <v>10</v>
      </c>
      <c r="D30" s="7"/>
      <c r="J30" s="35" t="s">
        <v>237</v>
      </c>
    </row>
    <row r="31" spans="1:10" ht="45" x14ac:dyDescent="0.25">
      <c r="A31" s="37"/>
      <c r="B31" s="11" t="s">
        <v>184</v>
      </c>
      <c r="C31" s="14">
        <v>12</v>
      </c>
      <c r="D31" s="7"/>
      <c r="J31" s="35" t="s">
        <v>238</v>
      </c>
    </row>
    <row r="32" spans="1:10" ht="30" x14ac:dyDescent="0.25">
      <c r="A32" s="37"/>
      <c r="B32" s="11" t="s">
        <v>185</v>
      </c>
      <c r="C32" s="14">
        <v>12</v>
      </c>
      <c r="D32" s="7"/>
      <c r="J32" s="35" t="s">
        <v>239</v>
      </c>
    </row>
    <row r="33" spans="1:10" ht="47.25" customHeight="1" x14ac:dyDescent="0.25">
      <c r="A33" s="37"/>
      <c r="B33" s="40" t="s">
        <v>178</v>
      </c>
      <c r="C33" s="40"/>
      <c r="D33" s="7"/>
      <c r="J33" s="35" t="s">
        <v>240</v>
      </c>
    </row>
    <row r="34" spans="1:10" ht="15" customHeight="1" x14ac:dyDescent="0.25">
      <c r="A34" s="37"/>
      <c r="B34" s="21" t="s">
        <v>180</v>
      </c>
      <c r="C34" s="15">
        <f>IFERROR(C29/C32*100,0)</f>
        <v>100</v>
      </c>
      <c r="D34" s="7"/>
      <c r="J34" s="35" t="s">
        <v>241</v>
      </c>
    </row>
    <row r="35" spans="1:10" ht="15" customHeight="1" x14ac:dyDescent="0.25">
      <c r="A35" s="37"/>
      <c r="B35" s="21" t="s">
        <v>179</v>
      </c>
      <c r="C35" s="15">
        <f>IFERROR(C30/C32*100,0)</f>
        <v>83.333333333333343</v>
      </c>
      <c r="D35" s="7"/>
      <c r="J35" s="35" t="s">
        <v>242</v>
      </c>
    </row>
    <row r="36" spans="1:10" x14ac:dyDescent="0.25">
      <c r="A36" s="37"/>
      <c r="B36" s="21" t="s">
        <v>181</v>
      </c>
      <c r="C36" s="15">
        <f>IFERROR(C31/C32*100,0)</f>
        <v>100</v>
      </c>
      <c r="D36" s="7"/>
      <c r="J36" s="35" t="s">
        <v>243</v>
      </c>
    </row>
    <row r="37" spans="1:10" ht="45" x14ac:dyDescent="0.25">
      <c r="A37" s="37" t="s">
        <v>189</v>
      </c>
      <c r="B37" s="11" t="s">
        <v>187</v>
      </c>
      <c r="C37" s="14">
        <v>10</v>
      </c>
      <c r="D37" s="7"/>
      <c r="J37" s="35" t="s">
        <v>244</v>
      </c>
    </row>
    <row r="38" spans="1:10" ht="30" x14ac:dyDescent="0.25">
      <c r="A38" s="37"/>
      <c r="B38" s="11" t="s">
        <v>185</v>
      </c>
      <c r="C38" s="14">
        <v>12</v>
      </c>
      <c r="D38" s="7"/>
      <c r="J38" s="35" t="s">
        <v>245</v>
      </c>
    </row>
    <row r="39" spans="1:10" ht="45" x14ac:dyDescent="0.25">
      <c r="A39" s="37"/>
      <c r="B39" s="11" t="s">
        <v>188</v>
      </c>
      <c r="C39" s="15">
        <f>IFERROR(C37/C38*100,0)</f>
        <v>83.333333333333343</v>
      </c>
      <c r="D39" s="7"/>
      <c r="J39" s="35" t="s">
        <v>246</v>
      </c>
    </row>
    <row r="40" spans="1:10" ht="45" x14ac:dyDescent="0.25">
      <c r="A40" s="37" t="s">
        <v>192</v>
      </c>
      <c r="B40" s="11" t="s">
        <v>190</v>
      </c>
      <c r="C40" s="14">
        <v>1</v>
      </c>
      <c r="D40" s="7"/>
      <c r="J40" s="35" t="s">
        <v>247</v>
      </c>
    </row>
    <row r="41" spans="1:10" ht="30" x14ac:dyDescent="0.25">
      <c r="A41" s="37"/>
      <c r="B41" s="11" t="s">
        <v>185</v>
      </c>
      <c r="C41" s="14">
        <v>12</v>
      </c>
      <c r="D41" s="7"/>
      <c r="J41" s="35" t="s">
        <v>248</v>
      </c>
    </row>
    <row r="42" spans="1:10" ht="45" x14ac:dyDescent="0.25">
      <c r="A42" s="37"/>
      <c r="B42" s="11" t="s">
        <v>191</v>
      </c>
      <c r="C42" s="15">
        <f>IFERROR(C40/C41*100,0)</f>
        <v>8.3333333333333321</v>
      </c>
      <c r="D42" s="7"/>
      <c r="J42" s="35" t="s">
        <v>249</v>
      </c>
    </row>
    <row r="43" spans="1:10" x14ac:dyDescent="0.25">
      <c r="A43" s="37" t="s">
        <v>196</v>
      </c>
      <c r="B43" s="11" t="s">
        <v>193</v>
      </c>
      <c r="C43" s="14">
        <v>18</v>
      </c>
      <c r="D43" s="7"/>
      <c r="J43" s="35" t="s">
        <v>250</v>
      </c>
    </row>
    <row r="44" spans="1:10" x14ac:dyDescent="0.25">
      <c r="A44" s="37"/>
      <c r="B44" s="11" t="s">
        <v>194</v>
      </c>
      <c r="C44" s="14">
        <v>1373</v>
      </c>
      <c r="D44" s="7"/>
      <c r="J44" s="35" t="s">
        <v>251</v>
      </c>
    </row>
    <row r="45" spans="1:10" ht="45" x14ac:dyDescent="0.25">
      <c r="A45" s="37"/>
      <c r="B45" s="11" t="s">
        <v>195</v>
      </c>
      <c r="C45" s="15">
        <f>IFERROR(C43/C44*100,0)</f>
        <v>1.3109978150036417</v>
      </c>
      <c r="D45" s="7"/>
      <c r="J45" s="35" t="s">
        <v>252</v>
      </c>
    </row>
    <row r="46" spans="1:10" x14ac:dyDescent="0.25">
      <c r="A46" s="37" t="s">
        <v>200</v>
      </c>
      <c r="B46" s="11" t="s">
        <v>197</v>
      </c>
      <c r="C46" s="14">
        <v>78</v>
      </c>
      <c r="D46" s="7"/>
      <c r="J46" s="35" t="s">
        <v>253</v>
      </c>
    </row>
    <row r="47" spans="1:10" x14ac:dyDescent="0.25">
      <c r="A47" s="37"/>
      <c r="B47" s="11" t="s">
        <v>198</v>
      </c>
      <c r="C47" s="14">
        <v>1587</v>
      </c>
      <c r="D47" s="7"/>
      <c r="J47" s="35" t="s">
        <v>254</v>
      </c>
    </row>
    <row r="48" spans="1:10" ht="30" x14ac:dyDescent="0.25">
      <c r="A48" s="37"/>
      <c r="B48" s="11" t="s">
        <v>199</v>
      </c>
      <c r="C48" s="15">
        <f>IFERROR(C46/C47*100,0)</f>
        <v>4.9149338374291114</v>
      </c>
      <c r="D48" s="7"/>
      <c r="J48" s="35" t="s">
        <v>255</v>
      </c>
    </row>
    <row r="49" spans="1:10" ht="18" customHeight="1" x14ac:dyDescent="0.25">
      <c r="A49" s="37" t="s">
        <v>203</v>
      </c>
      <c r="B49" s="11" t="s">
        <v>201</v>
      </c>
      <c r="C49" s="14">
        <v>11</v>
      </c>
      <c r="D49" s="7"/>
      <c r="J49" s="35" t="s">
        <v>256</v>
      </c>
    </row>
    <row r="50" spans="1:10" ht="18.75" customHeight="1" x14ac:dyDescent="0.25">
      <c r="A50" s="37"/>
      <c r="B50" s="11" t="s">
        <v>154</v>
      </c>
      <c r="C50" s="14">
        <v>1587</v>
      </c>
      <c r="D50" s="7"/>
      <c r="J50" s="35" t="s">
        <v>257</v>
      </c>
    </row>
    <row r="51" spans="1:10" ht="45" x14ac:dyDescent="0.25">
      <c r="A51" s="37"/>
      <c r="B51" s="11" t="s">
        <v>202</v>
      </c>
      <c r="C51" s="15">
        <f>IFERROR(C49/C50*100,0)</f>
        <v>0.69313169502205418</v>
      </c>
      <c r="D51" s="7"/>
      <c r="J51" s="35" t="s">
        <v>258</v>
      </c>
    </row>
    <row r="52" spans="1:10" x14ac:dyDescent="0.25">
      <c r="A52" s="41" t="s">
        <v>331</v>
      </c>
      <c r="B52" s="11" t="s">
        <v>304</v>
      </c>
      <c r="C52" s="14">
        <v>78</v>
      </c>
      <c r="D52" s="7"/>
      <c r="J52" s="35" t="s">
        <v>259</v>
      </c>
    </row>
    <row r="53" spans="1:10" x14ac:dyDescent="0.25">
      <c r="A53" s="42"/>
      <c r="B53" s="11" t="s">
        <v>305</v>
      </c>
      <c r="C53" s="14">
        <v>0</v>
      </c>
      <c r="D53" s="7"/>
      <c r="J53" s="35" t="s">
        <v>260</v>
      </c>
    </row>
    <row r="54" spans="1:10" x14ac:dyDescent="0.25">
      <c r="A54" s="42"/>
      <c r="B54" s="11" t="s">
        <v>306</v>
      </c>
      <c r="C54" s="14">
        <v>0</v>
      </c>
      <c r="D54" s="7"/>
      <c r="J54" s="35" t="s">
        <v>261</v>
      </c>
    </row>
    <row r="55" spans="1:10" x14ac:dyDescent="0.25">
      <c r="A55" s="42"/>
      <c r="B55" s="11" t="s">
        <v>307</v>
      </c>
      <c r="C55" s="14">
        <v>0</v>
      </c>
      <c r="D55" s="7"/>
      <c r="J55" s="35" t="s">
        <v>262</v>
      </c>
    </row>
    <row r="56" spans="1:10" x14ac:dyDescent="0.25">
      <c r="A56" s="42"/>
      <c r="B56" s="11" t="s">
        <v>308</v>
      </c>
      <c r="C56" s="14">
        <v>51</v>
      </c>
      <c r="D56" s="7"/>
      <c r="J56" s="35" t="s">
        <v>263</v>
      </c>
    </row>
    <row r="57" spans="1:10" x14ac:dyDescent="0.25">
      <c r="A57" s="42"/>
      <c r="B57" s="11" t="s">
        <v>309</v>
      </c>
      <c r="C57" s="14">
        <v>0</v>
      </c>
      <c r="D57" s="7"/>
      <c r="J57" s="35" t="s">
        <v>264</v>
      </c>
    </row>
    <row r="58" spans="1:10" x14ac:dyDescent="0.25">
      <c r="A58" s="42"/>
      <c r="B58" s="11" t="s">
        <v>310</v>
      </c>
      <c r="C58" s="14">
        <v>0</v>
      </c>
      <c r="D58" s="7"/>
      <c r="J58" s="35" t="s">
        <v>265</v>
      </c>
    </row>
    <row r="59" spans="1:10" x14ac:dyDescent="0.25">
      <c r="A59" s="42"/>
      <c r="B59" s="11" t="s">
        <v>311</v>
      </c>
      <c r="C59" s="14">
        <v>27</v>
      </c>
      <c r="D59" s="7"/>
      <c r="J59" s="35" t="s">
        <v>266</v>
      </c>
    </row>
    <row r="60" spans="1:10" x14ac:dyDescent="0.25">
      <c r="A60" s="42"/>
      <c r="B60" s="11" t="s">
        <v>312</v>
      </c>
      <c r="C60" s="14">
        <v>0</v>
      </c>
      <c r="D60" s="7"/>
      <c r="J60" s="35" t="s">
        <v>267</v>
      </c>
    </row>
    <row r="61" spans="1:10" x14ac:dyDescent="0.25">
      <c r="A61" s="42"/>
      <c r="B61" s="11" t="s">
        <v>314</v>
      </c>
      <c r="C61" s="14">
        <v>0</v>
      </c>
      <c r="D61" s="7"/>
      <c r="J61" s="35" t="s">
        <v>268</v>
      </c>
    </row>
    <row r="62" spans="1:10" x14ac:dyDescent="0.25">
      <c r="A62" s="42"/>
      <c r="B62" s="11" t="s">
        <v>315</v>
      </c>
      <c r="C62" s="14">
        <v>0</v>
      </c>
      <c r="D62" s="7"/>
      <c r="J62" s="35" t="s">
        <v>269</v>
      </c>
    </row>
    <row r="63" spans="1:10" x14ac:dyDescent="0.25">
      <c r="A63" s="42"/>
      <c r="B63" s="11" t="s">
        <v>305</v>
      </c>
      <c r="C63" s="14">
        <v>0</v>
      </c>
      <c r="D63" s="7"/>
      <c r="J63" s="35" t="s">
        <v>270</v>
      </c>
    </row>
    <row r="64" spans="1:10" x14ac:dyDescent="0.25">
      <c r="A64" s="42"/>
      <c r="B64" s="11" t="s">
        <v>318</v>
      </c>
      <c r="C64" s="14">
        <v>0</v>
      </c>
      <c r="D64" s="7"/>
      <c r="J64" s="35" t="s">
        <v>271</v>
      </c>
    </row>
    <row r="65" spans="1:10" x14ac:dyDescent="0.25">
      <c r="A65" s="42"/>
      <c r="B65" s="11" t="s">
        <v>319</v>
      </c>
      <c r="C65" s="14">
        <v>0</v>
      </c>
      <c r="D65" s="7"/>
      <c r="J65" s="35" t="s">
        <v>272</v>
      </c>
    </row>
    <row r="66" spans="1:10" x14ac:dyDescent="0.25">
      <c r="A66" s="42"/>
      <c r="B66" s="11" t="s">
        <v>321</v>
      </c>
      <c r="C66" s="14">
        <v>0</v>
      </c>
      <c r="D66" s="7"/>
      <c r="J66" s="35" t="s">
        <v>273</v>
      </c>
    </row>
    <row r="67" spans="1:10" ht="30" x14ac:dyDescent="0.25">
      <c r="A67" s="42"/>
      <c r="B67" s="31" t="s">
        <v>301</v>
      </c>
      <c r="C67" s="15">
        <f t="shared" ref="C67:C72" si="0">IFERROR(C55/($C$52+$C$53+$C$54)*100,0)</f>
        <v>0</v>
      </c>
      <c r="D67" s="7"/>
      <c r="J67" s="35" t="s">
        <v>274</v>
      </c>
    </row>
    <row r="68" spans="1:10" x14ac:dyDescent="0.25">
      <c r="A68" s="42"/>
      <c r="B68" s="31" t="s">
        <v>302</v>
      </c>
      <c r="C68" s="15">
        <f t="shared" si="0"/>
        <v>65.384615384615387</v>
      </c>
      <c r="D68" s="7"/>
      <c r="J68" s="35" t="s">
        <v>275</v>
      </c>
    </row>
    <row r="69" spans="1:10" x14ac:dyDescent="0.25">
      <c r="A69" s="42"/>
      <c r="B69" s="31" t="s">
        <v>303</v>
      </c>
      <c r="C69" s="15">
        <f t="shared" si="0"/>
        <v>0</v>
      </c>
      <c r="D69" s="7"/>
      <c r="J69" s="35" t="s">
        <v>276</v>
      </c>
    </row>
    <row r="70" spans="1:10" ht="31.5" x14ac:dyDescent="0.25">
      <c r="A70" s="42"/>
      <c r="B70" s="31" t="s">
        <v>322</v>
      </c>
      <c r="C70" s="15">
        <f t="shared" si="0"/>
        <v>0</v>
      </c>
      <c r="D70" s="7"/>
      <c r="J70" s="35" t="s">
        <v>61</v>
      </c>
    </row>
    <row r="71" spans="1:10" ht="15.75" x14ac:dyDescent="0.25">
      <c r="A71" s="42"/>
      <c r="B71" s="31" t="s">
        <v>323</v>
      </c>
      <c r="C71" s="15">
        <f t="shared" si="0"/>
        <v>34.615384615384613</v>
      </c>
      <c r="D71" s="7"/>
      <c r="J71" s="35" t="s">
        <v>277</v>
      </c>
    </row>
    <row r="72" spans="1:10" ht="15.75" x14ac:dyDescent="0.25">
      <c r="A72" s="42"/>
      <c r="B72" s="31" t="s">
        <v>324</v>
      </c>
      <c r="C72" s="15">
        <f t="shared" si="0"/>
        <v>0</v>
      </c>
      <c r="D72" s="7"/>
      <c r="J72" s="35" t="s">
        <v>278</v>
      </c>
    </row>
    <row r="73" spans="1:10" ht="60" x14ac:dyDescent="0.25">
      <c r="A73" s="42"/>
      <c r="B73" s="31" t="s">
        <v>325</v>
      </c>
      <c r="C73" s="30"/>
      <c r="D73" s="29" t="s">
        <v>313</v>
      </c>
      <c r="J73" s="35" t="s">
        <v>279</v>
      </c>
    </row>
    <row r="74" spans="1:10" ht="31.5" x14ac:dyDescent="0.25">
      <c r="A74" s="42"/>
      <c r="B74" s="31" t="s">
        <v>326</v>
      </c>
      <c r="C74" s="15">
        <f>IFERROR(C61/($C$52+$C$53+$C$54)*100,0)</f>
        <v>0</v>
      </c>
      <c r="D74" s="7"/>
      <c r="J74" s="35" t="s">
        <v>280</v>
      </c>
    </row>
    <row r="75" spans="1:10" ht="15.75" x14ac:dyDescent="0.25">
      <c r="A75" s="42"/>
      <c r="B75" s="31" t="s">
        <v>327</v>
      </c>
      <c r="C75" s="15">
        <f>IFERROR(C62/($C$52+$C$53+$C$54)*100,0)</f>
        <v>0</v>
      </c>
      <c r="D75" s="7"/>
      <c r="J75" s="35" t="s">
        <v>281</v>
      </c>
    </row>
    <row r="76" spans="1:10" ht="31.5" x14ac:dyDescent="0.25">
      <c r="A76" s="42"/>
      <c r="B76" s="31" t="s">
        <v>328</v>
      </c>
      <c r="C76" s="15">
        <f>IFERROR(C63/($C$52+$C$53+$C$54)*100,0)</f>
        <v>0</v>
      </c>
      <c r="D76" s="7"/>
      <c r="J76" s="35" t="s">
        <v>282</v>
      </c>
    </row>
    <row r="77" spans="1:10" ht="15.75" x14ac:dyDescent="0.25">
      <c r="A77" s="42"/>
      <c r="B77" s="31" t="s">
        <v>329</v>
      </c>
      <c r="C77" s="15">
        <f t="shared" ref="C77:C78" si="1">IFERROR(C64/($C$52+$C$53+$C$54)*100,0)</f>
        <v>0</v>
      </c>
      <c r="D77" s="7"/>
      <c r="J77" s="35" t="s">
        <v>85</v>
      </c>
    </row>
    <row r="78" spans="1:10" x14ac:dyDescent="0.25">
      <c r="A78" s="42"/>
      <c r="B78" s="31" t="s">
        <v>316</v>
      </c>
      <c r="C78" s="15">
        <f t="shared" si="1"/>
        <v>0</v>
      </c>
      <c r="D78" s="7"/>
      <c r="J78" s="35" t="s">
        <v>283</v>
      </c>
    </row>
    <row r="79" spans="1:10" ht="45" x14ac:dyDescent="0.25">
      <c r="A79" s="42"/>
      <c r="B79" s="31" t="s">
        <v>317</v>
      </c>
      <c r="C79" s="15">
        <f>IFERROR((C63-C65-C64)/($C$52+$C$53+$C$54)*100,0)</f>
        <v>0</v>
      </c>
      <c r="D79" s="7"/>
      <c r="J79" s="35" t="s">
        <v>284</v>
      </c>
    </row>
    <row r="80" spans="1:10" x14ac:dyDescent="0.25">
      <c r="A80" s="43"/>
      <c r="B80" s="31" t="s">
        <v>320</v>
      </c>
      <c r="C80" s="15">
        <f>IFERROR(C66/($C$52+$C$53+$C$54)*100,0)</f>
        <v>0</v>
      </c>
      <c r="D80" s="7"/>
      <c r="J80" s="35" t="s">
        <v>285</v>
      </c>
    </row>
    <row r="81" spans="1:10" x14ac:dyDescent="0.25">
      <c r="A81" s="41" t="s">
        <v>332</v>
      </c>
      <c r="B81" s="11" t="s">
        <v>334</v>
      </c>
      <c r="C81" s="14">
        <v>0</v>
      </c>
      <c r="D81" s="7"/>
      <c r="J81" s="35" t="s">
        <v>286</v>
      </c>
    </row>
    <row r="82" spans="1:10" x14ac:dyDescent="0.25">
      <c r="A82" s="42"/>
      <c r="B82" s="11" t="s">
        <v>335</v>
      </c>
      <c r="C82" s="14">
        <v>0</v>
      </c>
      <c r="D82" s="7"/>
      <c r="J82" s="35" t="s">
        <v>287</v>
      </c>
    </row>
    <row r="83" spans="1:10" x14ac:dyDescent="0.25">
      <c r="A83" s="42"/>
      <c r="B83" s="11" t="s">
        <v>336</v>
      </c>
      <c r="C83" s="14">
        <v>0</v>
      </c>
      <c r="D83" s="7"/>
      <c r="J83" s="35" t="s">
        <v>288</v>
      </c>
    </row>
    <row r="84" spans="1:10" x14ac:dyDescent="0.25">
      <c r="A84" s="42"/>
      <c r="B84" s="11" t="s">
        <v>337</v>
      </c>
      <c r="C84" s="14">
        <v>0</v>
      </c>
      <c r="D84" s="7"/>
      <c r="J84" s="35" t="s">
        <v>289</v>
      </c>
    </row>
    <row r="85" spans="1:10" x14ac:dyDescent="0.25">
      <c r="A85" s="42"/>
      <c r="B85" s="11" t="s">
        <v>338</v>
      </c>
      <c r="C85" s="14">
        <v>0</v>
      </c>
      <c r="D85" s="7"/>
      <c r="J85" s="35" t="s">
        <v>290</v>
      </c>
    </row>
    <row r="86" spans="1:10" x14ac:dyDescent="0.25">
      <c r="A86" s="42"/>
      <c r="B86" s="11" t="s">
        <v>339</v>
      </c>
      <c r="C86" s="14">
        <v>0</v>
      </c>
      <c r="D86" s="7"/>
      <c r="J86" s="35" t="s">
        <v>291</v>
      </c>
    </row>
    <row r="87" spans="1:10" x14ac:dyDescent="0.25">
      <c r="A87" s="42"/>
      <c r="B87" s="11" t="s">
        <v>340</v>
      </c>
      <c r="C87" s="14">
        <v>0</v>
      </c>
      <c r="D87" s="7"/>
      <c r="J87" s="35" t="s">
        <v>292</v>
      </c>
    </row>
    <row r="88" spans="1:10" x14ac:dyDescent="0.25">
      <c r="A88" s="42"/>
      <c r="B88" s="11" t="s">
        <v>341</v>
      </c>
      <c r="C88" s="14">
        <v>0</v>
      </c>
      <c r="D88" s="7"/>
      <c r="J88" s="35" t="s">
        <v>293</v>
      </c>
    </row>
    <row r="89" spans="1:10" x14ac:dyDescent="0.25">
      <c r="A89" s="42"/>
      <c r="B89" s="11" t="s">
        <v>342</v>
      </c>
      <c r="C89" s="14">
        <v>0</v>
      </c>
      <c r="D89" s="7"/>
      <c r="J89" s="35" t="s">
        <v>294</v>
      </c>
    </row>
    <row r="90" spans="1:10" x14ac:dyDescent="0.25">
      <c r="A90" s="42"/>
      <c r="B90" s="11" t="s">
        <v>343</v>
      </c>
      <c r="C90" s="14">
        <v>0</v>
      </c>
      <c r="D90" s="7"/>
      <c r="J90" s="35" t="s">
        <v>295</v>
      </c>
    </row>
    <row r="91" spans="1:10" x14ac:dyDescent="0.25">
      <c r="A91" s="42"/>
      <c r="B91" s="11" t="s">
        <v>344</v>
      </c>
      <c r="C91" s="14">
        <v>0</v>
      </c>
      <c r="D91" s="7"/>
      <c r="J91" s="35" t="s">
        <v>296</v>
      </c>
    </row>
    <row r="92" spans="1:10" x14ac:dyDescent="0.25">
      <c r="A92" s="42"/>
      <c r="B92" s="11" t="s">
        <v>335</v>
      </c>
      <c r="C92" s="14">
        <v>0</v>
      </c>
      <c r="D92" s="7"/>
      <c r="J92" s="35" t="s">
        <v>23</v>
      </c>
    </row>
    <row r="93" spans="1:10" x14ac:dyDescent="0.25">
      <c r="A93" s="42"/>
      <c r="B93" s="11" t="s">
        <v>345</v>
      </c>
      <c r="C93" s="14">
        <v>0</v>
      </c>
      <c r="D93" s="7"/>
    </row>
    <row r="94" spans="1:10" x14ac:dyDescent="0.25">
      <c r="A94" s="42"/>
      <c r="B94" s="11" t="s">
        <v>346</v>
      </c>
      <c r="C94" s="14">
        <v>0</v>
      </c>
      <c r="D94" s="7"/>
    </row>
    <row r="95" spans="1:10" x14ac:dyDescent="0.25">
      <c r="A95" s="42"/>
      <c r="B95" s="11" t="s">
        <v>347</v>
      </c>
      <c r="C95" s="14">
        <v>0</v>
      </c>
      <c r="D95" s="7"/>
    </row>
    <row r="96" spans="1:10" ht="30" x14ac:dyDescent="0.25">
      <c r="A96" s="42"/>
      <c r="B96" s="31" t="s">
        <v>301</v>
      </c>
      <c r="C96" s="15">
        <f>IFERROR(C84/($C$81+$C$82+$C$83)*100,0)</f>
        <v>0</v>
      </c>
      <c r="D96" s="7"/>
    </row>
    <row r="97" spans="1:4" x14ac:dyDescent="0.25">
      <c r="A97" s="42"/>
      <c r="B97" s="31" t="s">
        <v>302</v>
      </c>
      <c r="C97" s="15">
        <f t="shared" ref="C97:C101" si="2">IFERROR(C85/($C$81+$C$82+$C$83)*100,0)</f>
        <v>0</v>
      </c>
      <c r="D97" s="7"/>
    </row>
    <row r="98" spans="1:4" x14ac:dyDescent="0.25">
      <c r="A98" s="42"/>
      <c r="B98" s="31" t="s">
        <v>303</v>
      </c>
      <c r="C98" s="15">
        <f t="shared" si="2"/>
        <v>0</v>
      </c>
      <c r="D98" s="7"/>
    </row>
    <row r="99" spans="1:4" ht="31.5" x14ac:dyDescent="0.25">
      <c r="A99" s="42"/>
      <c r="B99" s="31" t="s">
        <v>322</v>
      </c>
      <c r="C99" s="15">
        <f t="shared" si="2"/>
        <v>0</v>
      </c>
      <c r="D99" s="7"/>
    </row>
    <row r="100" spans="1:4" ht="15.75" x14ac:dyDescent="0.25">
      <c r="A100" s="42"/>
      <c r="B100" s="31" t="s">
        <v>323</v>
      </c>
      <c r="C100" s="15">
        <f t="shared" si="2"/>
        <v>0</v>
      </c>
      <c r="D100" s="7"/>
    </row>
    <row r="101" spans="1:4" ht="15.75" x14ac:dyDescent="0.25">
      <c r="A101" s="42"/>
      <c r="B101" s="31" t="s">
        <v>324</v>
      </c>
      <c r="C101" s="15">
        <f t="shared" si="2"/>
        <v>0</v>
      </c>
      <c r="D101" s="7"/>
    </row>
    <row r="102" spans="1:4" ht="60" x14ac:dyDescent="0.25">
      <c r="A102" s="42"/>
      <c r="B102" s="31" t="s">
        <v>325</v>
      </c>
      <c r="C102" s="30"/>
      <c r="D102" s="29" t="s">
        <v>313</v>
      </c>
    </row>
    <row r="103" spans="1:4" ht="31.5" x14ac:dyDescent="0.25">
      <c r="A103" s="42"/>
      <c r="B103" s="31" t="s">
        <v>326</v>
      </c>
      <c r="C103" s="15">
        <f>IFERROR(C90/($C$81+$C$82+$C$83)*100,0)</f>
        <v>0</v>
      </c>
      <c r="D103" s="7"/>
    </row>
    <row r="104" spans="1:4" ht="15.75" x14ac:dyDescent="0.25">
      <c r="A104" s="42"/>
      <c r="B104" s="31" t="s">
        <v>327</v>
      </c>
      <c r="C104" s="15">
        <f t="shared" ref="C104:C107" si="3">IFERROR(C91/($C$81+$C$82+$C$83)*100,0)</f>
        <v>0</v>
      </c>
      <c r="D104" s="7"/>
    </row>
    <row r="105" spans="1:4" ht="31.5" x14ac:dyDescent="0.25">
      <c r="A105" s="42"/>
      <c r="B105" s="31" t="s">
        <v>328</v>
      </c>
      <c r="C105" s="15">
        <f t="shared" si="3"/>
        <v>0</v>
      </c>
      <c r="D105" s="7"/>
    </row>
    <row r="106" spans="1:4" ht="15.75" x14ac:dyDescent="0.25">
      <c r="A106" s="42"/>
      <c r="B106" s="31" t="s">
        <v>329</v>
      </c>
      <c r="C106" s="15">
        <f t="shared" si="3"/>
        <v>0</v>
      </c>
      <c r="D106" s="7"/>
    </row>
    <row r="107" spans="1:4" x14ac:dyDescent="0.25">
      <c r="A107" s="42"/>
      <c r="B107" s="31" t="s">
        <v>316</v>
      </c>
      <c r="C107" s="15">
        <f t="shared" si="3"/>
        <v>0</v>
      </c>
      <c r="D107" s="7"/>
    </row>
    <row r="108" spans="1:4" ht="45" x14ac:dyDescent="0.25">
      <c r="A108" s="42"/>
      <c r="B108" s="31" t="s">
        <v>317</v>
      </c>
      <c r="C108" s="15">
        <f>IFERROR((C92-C93-C94)/($C$81+$C$82+$C$83)*100,0)</f>
        <v>0</v>
      </c>
      <c r="D108" s="7"/>
    </row>
    <row r="109" spans="1:4" x14ac:dyDescent="0.25">
      <c r="A109" s="43"/>
      <c r="B109" s="31" t="s">
        <v>320</v>
      </c>
      <c r="C109" s="15">
        <f>IFERROR(C95/($C$81+$C$82+$C$83)*100,0)</f>
        <v>0</v>
      </c>
      <c r="D109" s="7"/>
    </row>
    <row r="110" spans="1:4" ht="60" x14ac:dyDescent="0.25">
      <c r="A110" s="33" t="s">
        <v>348</v>
      </c>
      <c r="B110" s="31" t="s">
        <v>349</v>
      </c>
      <c r="C110" s="22">
        <v>0.5</v>
      </c>
      <c r="D110" s="29" t="s">
        <v>350</v>
      </c>
    </row>
    <row r="111" spans="1:4" ht="60" x14ac:dyDescent="0.25">
      <c r="A111" s="33" t="s">
        <v>352</v>
      </c>
      <c r="B111" s="31" t="s">
        <v>351</v>
      </c>
      <c r="C111" s="22">
        <v>25</v>
      </c>
      <c r="D111" s="29" t="s">
        <v>350</v>
      </c>
    </row>
    <row r="112" spans="1:4" ht="60" x14ac:dyDescent="0.25">
      <c r="A112" s="37" t="s">
        <v>205</v>
      </c>
      <c r="B112" s="11" t="s">
        <v>206</v>
      </c>
      <c r="C112" s="14">
        <v>12</v>
      </c>
      <c r="D112" s="17" t="s">
        <v>209</v>
      </c>
    </row>
    <row r="113" spans="1:4" ht="60" x14ac:dyDescent="0.25">
      <c r="A113" s="37"/>
      <c r="B113" s="11" t="s">
        <v>207</v>
      </c>
      <c r="C113" s="14">
        <v>10</v>
      </c>
      <c r="D113" s="17" t="s">
        <v>208</v>
      </c>
    </row>
    <row r="114" spans="1:4" x14ac:dyDescent="0.25">
      <c r="A114" s="37"/>
      <c r="B114" s="11" t="s">
        <v>204</v>
      </c>
      <c r="C114" s="15">
        <f>IFERROR(C112/C113*100,0)</f>
        <v>120</v>
      </c>
      <c r="D114" s="7"/>
    </row>
    <row r="115" spans="1:4" ht="60" x14ac:dyDescent="0.25">
      <c r="A115" s="28" t="s">
        <v>353</v>
      </c>
      <c r="B115" s="11" t="s">
        <v>355</v>
      </c>
      <c r="C115" s="22">
        <v>90.1</v>
      </c>
      <c r="D115" s="29" t="s">
        <v>350</v>
      </c>
    </row>
    <row r="116" spans="1:4" ht="60" x14ac:dyDescent="0.25">
      <c r="A116" s="28" t="s">
        <v>354</v>
      </c>
      <c r="B116" s="11" t="s">
        <v>356</v>
      </c>
      <c r="C116" s="22">
        <v>15.01</v>
      </c>
      <c r="D116" s="29" t="s">
        <v>350</v>
      </c>
    </row>
    <row r="117" spans="1:4" ht="45" x14ac:dyDescent="0.25">
      <c r="A117" s="37" t="s">
        <v>212</v>
      </c>
      <c r="B117" s="11" t="s">
        <v>210</v>
      </c>
      <c r="C117" s="14">
        <v>0</v>
      </c>
      <c r="D117" s="7"/>
    </row>
    <row r="118" spans="1:4" ht="30" x14ac:dyDescent="0.25">
      <c r="A118" s="37"/>
      <c r="B118" s="11" t="s">
        <v>185</v>
      </c>
      <c r="C118" s="14">
        <v>12</v>
      </c>
      <c r="D118" s="7"/>
    </row>
    <row r="119" spans="1:4" ht="45" x14ac:dyDescent="0.25">
      <c r="A119" s="37"/>
      <c r="B119" s="11" t="s">
        <v>211</v>
      </c>
      <c r="C119" s="15">
        <f>IFERROR(C117/C118*100,0)</f>
        <v>0</v>
      </c>
      <c r="D119" s="7"/>
    </row>
    <row r="120" spans="1:4" ht="45" customHeight="1" x14ac:dyDescent="0.25">
      <c r="A120" s="37" t="s">
        <v>215</v>
      </c>
      <c r="B120" s="11" t="s">
        <v>213</v>
      </c>
      <c r="C120" s="14">
        <v>1</v>
      </c>
      <c r="D120" s="7"/>
    </row>
    <row r="121" spans="1:4" ht="30" x14ac:dyDescent="0.25">
      <c r="A121" s="37"/>
      <c r="B121" s="11" t="s">
        <v>185</v>
      </c>
      <c r="C121" s="14">
        <v>12</v>
      </c>
      <c r="D121" s="7"/>
    </row>
    <row r="122" spans="1:4" ht="45" x14ac:dyDescent="0.25">
      <c r="A122" s="37"/>
      <c r="B122" s="11" t="s">
        <v>214</v>
      </c>
      <c r="C122" s="15">
        <f>IFERROR(C120/C121*100,0)</f>
        <v>8.3333333333333321</v>
      </c>
      <c r="D122" s="7"/>
    </row>
    <row r="123" spans="1:4" hidden="1" x14ac:dyDescent="0.25"/>
    <row r="124" spans="1:4" hidden="1" x14ac:dyDescent="0.25"/>
    <row r="125" spans="1:4" hidden="1" x14ac:dyDescent="0.25"/>
    <row r="126" spans="1:4" hidden="1" x14ac:dyDescent="0.25"/>
    <row r="127" spans="1:4" hidden="1" x14ac:dyDescent="0.25"/>
    <row r="128" spans="1:4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</sheetData>
  <sheetProtection algorithmName="SHA-512" hashValue="9oE7GNMUQLMdTkeBmVbm6guy8MiG4a/xfrm4WGhJ4S6fhLRG8H55DnefS7OfH22teHQAlAFR0w5tKEGp/rDUpQ==" saltValue="cNHSPrKV7J+fheHLVjvKbQ==" spinCount="100000" sheet="1" objects="1" scenarios="1"/>
  <mergeCells count="21">
    <mergeCell ref="A46:A48"/>
    <mergeCell ref="A49:A51"/>
    <mergeCell ref="A112:A114"/>
    <mergeCell ref="A117:A119"/>
    <mergeCell ref="A120:A122"/>
    <mergeCell ref="A52:A80"/>
    <mergeCell ref="A81:A109"/>
    <mergeCell ref="B33:C33"/>
    <mergeCell ref="A29:A36"/>
    <mergeCell ref="A37:A39"/>
    <mergeCell ref="A40:A42"/>
    <mergeCell ref="A43:A45"/>
    <mergeCell ref="A25:A28"/>
    <mergeCell ref="D25:D28"/>
    <mergeCell ref="D12:D13"/>
    <mergeCell ref="A15:A17"/>
    <mergeCell ref="A18:A20"/>
    <mergeCell ref="A21:A23"/>
    <mergeCell ref="D18:D20"/>
    <mergeCell ref="D21:D23"/>
    <mergeCell ref="A10:A14"/>
  </mergeCells>
  <dataValidations count="3">
    <dataValidation type="whole" operator="greaterThanOrEqual" allowBlank="1" showInputMessage="1" showErrorMessage="1" sqref="C117:C118 C15:C16 C18:C19 C21:C22 C25:C27 C29:C32 C37:C38 C40:C41 C43:C44 C46:C47 C49:C50 C112:C113 C10 C12:C13 C120:C121 C52:C66 C81:C95">
      <formula1>0</formula1>
    </dataValidation>
    <dataValidation operator="greaterThanOrEqual" allowBlank="1" showInputMessage="1" showErrorMessage="1" sqref="C11 C110:C111 C115:C116"/>
    <dataValidation type="list" allowBlank="1" showInputMessage="1" showErrorMessage="1" sqref="B3">
      <formula1>$J$8:$J$92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"/>
  <sheetViews>
    <sheetView zoomScale="90" zoomScaleNormal="90" workbookViewId="0">
      <selection sqref="A1:A3"/>
    </sheetView>
  </sheetViews>
  <sheetFormatPr defaultColWidth="0" defaultRowHeight="15" zeroHeight="1" x14ac:dyDescent="0.25"/>
  <cols>
    <col min="1" max="1" width="35.7109375" customWidth="1"/>
    <col min="2" max="2" width="41.5703125" customWidth="1"/>
    <col min="3" max="3" width="65.140625" bestFit="1" customWidth="1"/>
    <col min="4" max="4" width="60.7109375" bestFit="1" customWidth="1"/>
    <col min="5" max="5" width="33.28515625" bestFit="1" customWidth="1"/>
    <col min="6" max="6" width="31.28515625" bestFit="1" customWidth="1"/>
    <col min="7" max="7" width="25.85546875" bestFit="1" customWidth="1"/>
    <col min="8" max="8" width="40.7109375" customWidth="1"/>
    <col min="9" max="9" width="30" bestFit="1" customWidth="1"/>
    <col min="10" max="10" width="13.7109375" customWidth="1"/>
    <col min="11" max="11" width="13.42578125" customWidth="1"/>
    <col min="12" max="12" width="14.28515625" customWidth="1"/>
    <col min="13" max="13" width="25.85546875" bestFit="1" customWidth="1"/>
    <col min="14" max="15" width="29.85546875" bestFit="1" customWidth="1"/>
    <col min="16" max="16" width="24.85546875" bestFit="1" customWidth="1"/>
    <col min="17" max="17" width="27.28515625" bestFit="1" customWidth="1"/>
    <col min="18" max="43" width="27.28515625" customWidth="1"/>
    <col min="44" max="44" width="32.28515625" bestFit="1" customWidth="1"/>
    <col min="45" max="45" width="32.28515625" customWidth="1"/>
    <col min="46" max="46" width="12.85546875" bestFit="1" customWidth="1"/>
    <col min="47" max="47" width="26" bestFit="1" customWidth="1"/>
    <col min="48" max="48" width="29.85546875" bestFit="1" customWidth="1"/>
    <col min="49" max="49" width="26.42578125" customWidth="1"/>
    <col min="50" max="50" width="29.85546875" bestFit="1" customWidth="1"/>
    <col min="51" max="51" width="0" hidden="1" customWidth="1"/>
    <col min="52" max="16384" width="9.140625" hidden="1"/>
  </cols>
  <sheetData>
    <row r="1" spans="1:50" x14ac:dyDescent="0.25">
      <c r="A1" s="46" t="s">
        <v>108</v>
      </c>
      <c r="B1" s="46" t="s">
        <v>148</v>
      </c>
      <c r="C1" s="20" t="s">
        <v>151</v>
      </c>
      <c r="D1" s="20" t="s">
        <v>161</v>
      </c>
      <c r="E1" s="20" t="s">
        <v>165</v>
      </c>
      <c r="F1" s="20" t="s">
        <v>168</v>
      </c>
      <c r="G1" s="20" t="s">
        <v>172</v>
      </c>
      <c r="H1" s="26" t="s">
        <v>298</v>
      </c>
      <c r="I1" s="20" t="s">
        <v>177</v>
      </c>
      <c r="J1" s="37" t="s">
        <v>186</v>
      </c>
      <c r="K1" s="37"/>
      <c r="L1" s="37"/>
      <c r="M1" s="20" t="s">
        <v>189</v>
      </c>
      <c r="N1" s="20" t="s">
        <v>192</v>
      </c>
      <c r="O1" s="20" t="s">
        <v>196</v>
      </c>
      <c r="P1" s="20" t="s">
        <v>200</v>
      </c>
      <c r="Q1" s="20" t="s">
        <v>203</v>
      </c>
      <c r="R1" s="50" t="s">
        <v>331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2"/>
      <c r="AE1" s="50" t="s">
        <v>332</v>
      </c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2"/>
      <c r="AR1" s="34" t="s">
        <v>348</v>
      </c>
      <c r="AS1" s="34" t="s">
        <v>352</v>
      </c>
      <c r="AT1" s="20" t="s">
        <v>205</v>
      </c>
      <c r="AU1" s="28" t="s">
        <v>353</v>
      </c>
      <c r="AV1" s="28" t="s">
        <v>354</v>
      </c>
      <c r="AW1" s="20" t="s">
        <v>212</v>
      </c>
      <c r="AX1" s="20" t="s">
        <v>215</v>
      </c>
    </row>
    <row r="2" spans="1:50" s="4" customFormat="1" ht="92.25" customHeight="1" x14ac:dyDescent="0.25">
      <c r="A2" s="46"/>
      <c r="B2" s="46"/>
      <c r="C2" s="40" t="s">
        <v>297</v>
      </c>
      <c r="D2" s="40" t="s">
        <v>160</v>
      </c>
      <c r="E2" s="40" t="s">
        <v>162</v>
      </c>
      <c r="F2" s="40" t="s">
        <v>166</v>
      </c>
      <c r="G2" s="40" t="s">
        <v>171</v>
      </c>
      <c r="H2" s="44" t="s">
        <v>299</v>
      </c>
      <c r="I2" s="40" t="s">
        <v>176</v>
      </c>
      <c r="J2" s="40" t="s">
        <v>178</v>
      </c>
      <c r="K2" s="40"/>
      <c r="L2" s="40"/>
      <c r="M2" s="40" t="s">
        <v>188</v>
      </c>
      <c r="N2" s="40" t="s">
        <v>191</v>
      </c>
      <c r="O2" s="40" t="s">
        <v>195</v>
      </c>
      <c r="P2" s="40" t="s">
        <v>199</v>
      </c>
      <c r="Q2" s="40" t="s">
        <v>202</v>
      </c>
      <c r="R2" s="47" t="s">
        <v>333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9"/>
      <c r="AE2" s="47" t="s">
        <v>330</v>
      </c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9"/>
      <c r="AR2" s="44" t="s">
        <v>349</v>
      </c>
      <c r="AS2" s="44" t="s">
        <v>351</v>
      </c>
      <c r="AT2" s="40" t="s">
        <v>204</v>
      </c>
      <c r="AU2" s="44" t="s">
        <v>355</v>
      </c>
      <c r="AV2" s="44" t="s">
        <v>356</v>
      </c>
      <c r="AW2" s="40" t="s">
        <v>211</v>
      </c>
      <c r="AX2" s="40" t="s">
        <v>214</v>
      </c>
    </row>
    <row r="3" spans="1:50" s="4" customFormat="1" ht="27" customHeight="1" x14ac:dyDescent="0.25">
      <c r="A3" s="46"/>
      <c r="B3" s="46"/>
      <c r="C3" s="40"/>
      <c r="D3" s="40"/>
      <c r="E3" s="40"/>
      <c r="F3" s="40"/>
      <c r="G3" s="40"/>
      <c r="H3" s="45"/>
      <c r="I3" s="40"/>
      <c r="J3" s="23" t="s">
        <v>180</v>
      </c>
      <c r="K3" s="23" t="s">
        <v>179</v>
      </c>
      <c r="L3" s="23" t="s">
        <v>181</v>
      </c>
      <c r="M3" s="40"/>
      <c r="N3" s="40"/>
      <c r="O3" s="40"/>
      <c r="P3" s="40"/>
      <c r="Q3" s="40"/>
      <c r="R3" s="32" t="s">
        <v>301</v>
      </c>
      <c r="S3" s="32" t="s">
        <v>302</v>
      </c>
      <c r="T3" s="32" t="s">
        <v>303</v>
      </c>
      <c r="U3" s="32" t="s">
        <v>322</v>
      </c>
      <c r="V3" s="32" t="s">
        <v>323</v>
      </c>
      <c r="W3" s="32" t="s">
        <v>324</v>
      </c>
      <c r="X3" s="32" t="s">
        <v>326</v>
      </c>
      <c r="Y3" s="32" t="s">
        <v>327</v>
      </c>
      <c r="Z3" s="32" t="s">
        <v>328</v>
      </c>
      <c r="AA3" s="32" t="s">
        <v>329</v>
      </c>
      <c r="AB3" s="32" t="s">
        <v>316</v>
      </c>
      <c r="AC3" s="32" t="s">
        <v>317</v>
      </c>
      <c r="AD3" s="32" t="s">
        <v>320</v>
      </c>
      <c r="AE3" s="32" t="s">
        <v>301</v>
      </c>
      <c r="AF3" s="32" t="s">
        <v>302</v>
      </c>
      <c r="AG3" s="32" t="s">
        <v>303</v>
      </c>
      <c r="AH3" s="32" t="s">
        <v>322</v>
      </c>
      <c r="AI3" s="32" t="s">
        <v>323</v>
      </c>
      <c r="AJ3" s="32" t="s">
        <v>324</v>
      </c>
      <c r="AK3" s="32" t="s">
        <v>326</v>
      </c>
      <c r="AL3" s="32" t="s">
        <v>327</v>
      </c>
      <c r="AM3" s="32" t="s">
        <v>328</v>
      </c>
      <c r="AN3" s="32" t="s">
        <v>329</v>
      </c>
      <c r="AO3" s="32" t="s">
        <v>316</v>
      </c>
      <c r="AP3" s="32" t="s">
        <v>317</v>
      </c>
      <c r="AQ3" s="32" t="s">
        <v>320</v>
      </c>
      <c r="AR3" s="45"/>
      <c r="AS3" s="45"/>
      <c r="AT3" s="40"/>
      <c r="AU3" s="45"/>
      <c r="AV3" s="45"/>
      <c r="AW3" s="40"/>
      <c r="AX3" s="40"/>
    </row>
    <row r="4" spans="1:50" s="5" customFormat="1" ht="26.25" customHeight="1" x14ac:dyDescent="0.25">
      <c r="A4" s="18" t="str">
        <f>Данные!B3</f>
        <v>Калининградская область</v>
      </c>
      <c r="B4" s="19" t="str">
        <f>Данные!B6</f>
        <v>Балтийский муниципальный район</v>
      </c>
      <c r="C4" s="24">
        <f>Данные!C9</f>
        <v>1</v>
      </c>
      <c r="D4" s="25">
        <f>Данные!C14</f>
        <v>58.75601629026287</v>
      </c>
      <c r="E4" s="25">
        <f>Данные!C17</f>
        <v>0</v>
      </c>
      <c r="F4" s="25">
        <f>Данные!C20</f>
        <v>4.788909892879647</v>
      </c>
      <c r="G4" s="25">
        <f>Данные!C23</f>
        <v>13.115702479338843</v>
      </c>
      <c r="H4" s="25">
        <f>Данные!C24</f>
        <v>110.1</v>
      </c>
      <c r="I4" s="25">
        <f>Данные!C28</f>
        <v>12.526780088216761</v>
      </c>
      <c r="J4" s="25">
        <f>Данные!C34</f>
        <v>100</v>
      </c>
      <c r="K4" s="25">
        <f>Данные!C35</f>
        <v>83.333333333333343</v>
      </c>
      <c r="L4" s="25">
        <f>Данные!C36</f>
        <v>100</v>
      </c>
      <c r="M4" s="25">
        <f>Данные!C39</f>
        <v>83.333333333333343</v>
      </c>
      <c r="N4" s="25">
        <f>Данные!C42</f>
        <v>8.3333333333333321</v>
      </c>
      <c r="O4" s="25">
        <f>Данные!C45</f>
        <v>1.3109978150036417</v>
      </c>
      <c r="P4" s="25">
        <f>Данные!C48</f>
        <v>4.9149338374291114</v>
      </c>
      <c r="Q4" s="25">
        <f>Данные!C51</f>
        <v>0.69313169502205418</v>
      </c>
      <c r="R4" s="25">
        <f>Данные!C67</f>
        <v>0</v>
      </c>
      <c r="S4" s="25">
        <f>Данные!C68</f>
        <v>65.384615384615387</v>
      </c>
      <c r="T4" s="25">
        <f>Данные!C69</f>
        <v>0</v>
      </c>
      <c r="U4" s="25">
        <f>Данные!C70</f>
        <v>0</v>
      </c>
      <c r="V4" s="25">
        <f>Данные!C71</f>
        <v>34.615384615384613</v>
      </c>
      <c r="W4" s="25">
        <f>Данные!C72</f>
        <v>0</v>
      </c>
      <c r="X4" s="25">
        <f>Данные!C74</f>
        <v>0</v>
      </c>
      <c r="Y4" s="25">
        <f>Данные!C75</f>
        <v>0</v>
      </c>
      <c r="Z4" s="25">
        <f>Данные!C76</f>
        <v>0</v>
      </c>
      <c r="AA4" s="25">
        <f>Данные!C77</f>
        <v>0</v>
      </c>
      <c r="AB4" s="25">
        <f>Данные!C78</f>
        <v>0</v>
      </c>
      <c r="AC4" s="25">
        <f>Данные!C79</f>
        <v>0</v>
      </c>
      <c r="AD4" s="25">
        <f>Данные!C80</f>
        <v>0</v>
      </c>
      <c r="AE4" s="25">
        <f>Данные!C96</f>
        <v>0</v>
      </c>
      <c r="AF4" s="25">
        <f>Данные!C97</f>
        <v>0</v>
      </c>
      <c r="AG4" s="25">
        <f>Данные!C98</f>
        <v>0</v>
      </c>
      <c r="AH4" s="25">
        <f>Данные!C99</f>
        <v>0</v>
      </c>
      <c r="AI4" s="25">
        <f>Данные!C100</f>
        <v>0</v>
      </c>
      <c r="AJ4" s="25">
        <f>Данные!C101</f>
        <v>0</v>
      </c>
      <c r="AK4" s="25">
        <f>Данные!C103</f>
        <v>0</v>
      </c>
      <c r="AL4" s="25">
        <f>Данные!C104</f>
        <v>0</v>
      </c>
      <c r="AM4" s="25">
        <f>Данные!C105</f>
        <v>0</v>
      </c>
      <c r="AN4" s="25">
        <f>Данные!C106</f>
        <v>0</v>
      </c>
      <c r="AO4" s="25">
        <f>Данные!C107</f>
        <v>0</v>
      </c>
      <c r="AP4" s="25">
        <f>Данные!C108</f>
        <v>0</v>
      </c>
      <c r="AQ4" s="25">
        <f>Данные!C109</f>
        <v>0</v>
      </c>
      <c r="AR4" s="25">
        <f>Данные!C110</f>
        <v>0.5</v>
      </c>
      <c r="AS4" s="25">
        <f>Данные!C111</f>
        <v>25</v>
      </c>
      <c r="AT4" s="25">
        <f>Данные!C114</f>
        <v>120</v>
      </c>
      <c r="AU4" s="25">
        <f>Данные!C115</f>
        <v>90.1</v>
      </c>
      <c r="AV4" s="25">
        <f>Данные!C116</f>
        <v>15.01</v>
      </c>
      <c r="AW4" s="25">
        <f>Данные!C119</f>
        <v>0</v>
      </c>
      <c r="AX4" s="25">
        <f>Данные!C122</f>
        <v>8.3333333333333321</v>
      </c>
    </row>
  </sheetData>
  <sheetProtection algorithmName="SHA-512" hashValue="zMd7ZKFJhBOLxuDCHu4ulfD3X4ypbWajlJwPtLXB+4z5GzHQaR0HvCwcr7T//CG4SWFMaos2aU+4HchCWV8Sgw==" saltValue="Po2UP0XyViY0+SCdgECc9Q==" spinCount="100000" sheet="1" objects="1" scenarios="1"/>
  <mergeCells count="27">
    <mergeCell ref="J1:L1"/>
    <mergeCell ref="Q2:Q3"/>
    <mergeCell ref="AT2:AT3"/>
    <mergeCell ref="AW2:AW3"/>
    <mergeCell ref="AX2:AX3"/>
    <mergeCell ref="J2:L2"/>
    <mergeCell ref="M2:M3"/>
    <mergeCell ref="N2:N3"/>
    <mergeCell ref="O2:O3"/>
    <mergeCell ref="P2:P3"/>
    <mergeCell ref="R2:AD2"/>
    <mergeCell ref="R1:AD1"/>
    <mergeCell ref="AE1:AQ1"/>
    <mergeCell ref="AE2:AQ2"/>
    <mergeCell ref="AR2:AR3"/>
    <mergeCell ref="AS2:AS3"/>
    <mergeCell ref="A1:A3"/>
    <mergeCell ref="B1:B3"/>
    <mergeCell ref="C2:C3"/>
    <mergeCell ref="D2:D3"/>
    <mergeCell ref="E2:E3"/>
    <mergeCell ref="AU2:AU3"/>
    <mergeCell ref="AV2:AV3"/>
    <mergeCell ref="F2:F3"/>
    <mergeCell ref="G2:G3"/>
    <mergeCell ref="I2:I3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68" zoomScaleNormal="100" workbookViewId="0">
      <selection sqref="A1:B139"/>
    </sheetView>
  </sheetViews>
  <sheetFormatPr defaultRowHeight="15" x14ac:dyDescent="0.25"/>
  <cols>
    <col min="1" max="1" width="28.42578125" customWidth="1"/>
    <col min="2" max="2" width="45.85546875" customWidth="1"/>
  </cols>
  <sheetData>
    <row r="1" spans="1:5" ht="15.75" x14ac:dyDescent="0.25">
      <c r="A1" s="3" t="s">
        <v>108</v>
      </c>
      <c r="B1" s="3" t="s">
        <v>109</v>
      </c>
    </row>
    <row r="2" spans="1:5" x14ac:dyDescent="0.25">
      <c r="A2" t="s">
        <v>69</v>
      </c>
      <c r="B2" t="s">
        <v>70</v>
      </c>
      <c r="E2" t="s">
        <v>69</v>
      </c>
    </row>
    <row r="3" spans="1:5" ht="15" customHeight="1" x14ac:dyDescent="0.25">
      <c r="A3" t="s">
        <v>69</v>
      </c>
      <c r="B3" t="s">
        <v>71</v>
      </c>
      <c r="E3" t="s">
        <v>61</v>
      </c>
    </row>
    <row r="4" spans="1:5" x14ac:dyDescent="0.25">
      <c r="A4" t="s">
        <v>69</v>
      </c>
      <c r="B4" t="s">
        <v>62</v>
      </c>
      <c r="E4" t="s">
        <v>85</v>
      </c>
    </row>
    <row r="5" spans="1:5" x14ac:dyDescent="0.25">
      <c r="A5" t="s">
        <v>69</v>
      </c>
      <c r="B5" t="s">
        <v>63</v>
      </c>
      <c r="E5" t="s">
        <v>110</v>
      </c>
    </row>
    <row r="6" spans="1:5" x14ac:dyDescent="0.25">
      <c r="A6" t="s">
        <v>69</v>
      </c>
      <c r="B6" t="s">
        <v>64</v>
      </c>
      <c r="E6" t="s">
        <v>23</v>
      </c>
    </row>
    <row r="7" spans="1:5" x14ac:dyDescent="0.25">
      <c r="A7" t="s">
        <v>69</v>
      </c>
      <c r="B7" t="s">
        <v>65</v>
      </c>
    </row>
    <row r="8" spans="1:5" x14ac:dyDescent="0.25">
      <c r="A8" t="s">
        <v>69</v>
      </c>
      <c r="B8" t="s">
        <v>66</v>
      </c>
    </row>
    <row r="9" spans="1:5" ht="15" customHeight="1" x14ac:dyDescent="0.25">
      <c r="A9" t="s">
        <v>69</v>
      </c>
      <c r="B9" t="s">
        <v>67</v>
      </c>
    </row>
    <row r="10" spans="1:5" ht="15" customHeight="1" x14ac:dyDescent="0.25">
      <c r="A10" t="s">
        <v>69</v>
      </c>
      <c r="B10" t="s">
        <v>68</v>
      </c>
    </row>
    <row r="11" spans="1:5" ht="15" customHeight="1" x14ac:dyDescent="0.25">
      <c r="A11" t="s">
        <v>69</v>
      </c>
      <c r="B11" t="s">
        <v>72</v>
      </c>
    </row>
    <row r="12" spans="1:5" ht="15" customHeight="1" x14ac:dyDescent="0.25">
      <c r="A12" t="s">
        <v>69</v>
      </c>
      <c r="B12" t="s">
        <v>73</v>
      </c>
    </row>
    <row r="13" spans="1:5" ht="15" customHeight="1" x14ac:dyDescent="0.25">
      <c r="A13" t="s">
        <v>69</v>
      </c>
      <c r="B13" t="s">
        <v>74</v>
      </c>
    </row>
    <row r="14" spans="1:5" x14ac:dyDescent="0.25">
      <c r="A14" t="s">
        <v>69</v>
      </c>
      <c r="B14" t="s">
        <v>75</v>
      </c>
    </row>
    <row r="15" spans="1:5" ht="15" customHeight="1" x14ac:dyDescent="0.25">
      <c r="A15" t="s">
        <v>69</v>
      </c>
      <c r="B15" t="s">
        <v>76</v>
      </c>
    </row>
    <row r="16" spans="1:5" ht="15" customHeight="1" x14ac:dyDescent="0.25">
      <c r="A16" t="s">
        <v>69</v>
      </c>
      <c r="B16" t="s">
        <v>77</v>
      </c>
    </row>
    <row r="17" spans="1:2" ht="15" customHeight="1" x14ac:dyDescent="0.25">
      <c r="A17" t="s">
        <v>69</v>
      </c>
      <c r="B17" t="s">
        <v>78</v>
      </c>
    </row>
    <row r="18" spans="1:2" ht="15" customHeight="1" x14ac:dyDescent="0.25">
      <c r="A18" t="s">
        <v>69</v>
      </c>
      <c r="B18" t="s">
        <v>79</v>
      </c>
    </row>
    <row r="19" spans="1:2" ht="15" customHeight="1" x14ac:dyDescent="0.25">
      <c r="A19" t="s">
        <v>69</v>
      </c>
      <c r="B19" t="s">
        <v>80</v>
      </c>
    </row>
    <row r="20" spans="1:2" ht="15" customHeight="1" x14ac:dyDescent="0.25">
      <c r="A20" t="s">
        <v>69</v>
      </c>
      <c r="B20" t="s">
        <v>81</v>
      </c>
    </row>
    <row r="21" spans="1:2" ht="15" customHeight="1" x14ac:dyDescent="0.25">
      <c r="A21" t="s">
        <v>69</v>
      </c>
      <c r="B21" t="s">
        <v>82</v>
      </c>
    </row>
    <row r="22" spans="1:2" ht="15" customHeight="1" x14ac:dyDescent="0.25">
      <c r="A22" t="s">
        <v>69</v>
      </c>
      <c r="B22" t="s">
        <v>83</v>
      </c>
    </row>
    <row r="23" spans="1:2" ht="15" customHeight="1" x14ac:dyDescent="0.25">
      <c r="A23" t="s">
        <v>69</v>
      </c>
      <c r="B23" t="s">
        <v>84</v>
      </c>
    </row>
    <row r="24" spans="1:2" x14ac:dyDescent="0.25">
      <c r="A24" t="s">
        <v>61</v>
      </c>
      <c r="B24" t="s">
        <v>34</v>
      </c>
    </row>
    <row r="25" spans="1:2" x14ac:dyDescent="0.25">
      <c r="A25" t="s">
        <v>61</v>
      </c>
      <c r="B25" t="s">
        <v>36</v>
      </c>
    </row>
    <row r="26" spans="1:2" x14ac:dyDescent="0.25">
      <c r="A26" t="s">
        <v>61</v>
      </c>
      <c r="B26" t="s">
        <v>37</v>
      </c>
    </row>
    <row r="27" spans="1:2" x14ac:dyDescent="0.25">
      <c r="A27" t="s">
        <v>61</v>
      </c>
      <c r="B27" t="s">
        <v>38</v>
      </c>
    </row>
    <row r="28" spans="1:2" x14ac:dyDescent="0.25">
      <c r="A28" t="s">
        <v>61</v>
      </c>
      <c r="B28" t="s">
        <v>39</v>
      </c>
    </row>
    <row r="29" spans="1:2" x14ac:dyDescent="0.25">
      <c r="A29" t="s">
        <v>61</v>
      </c>
      <c r="B29" t="s">
        <v>40</v>
      </c>
    </row>
    <row r="30" spans="1:2" x14ac:dyDescent="0.25">
      <c r="A30" t="s">
        <v>61</v>
      </c>
      <c r="B30" t="s">
        <v>41</v>
      </c>
    </row>
    <row r="31" spans="1:2" x14ac:dyDescent="0.25">
      <c r="A31" t="s">
        <v>61</v>
      </c>
      <c r="B31" t="s">
        <v>27</v>
      </c>
    </row>
    <row r="32" spans="1:2" x14ac:dyDescent="0.25">
      <c r="A32" t="s">
        <v>61</v>
      </c>
      <c r="B32" t="s">
        <v>28</v>
      </c>
    </row>
    <row r="33" spans="1:2" x14ac:dyDescent="0.25">
      <c r="A33" t="s">
        <v>61</v>
      </c>
      <c r="B33" t="s">
        <v>29</v>
      </c>
    </row>
    <row r="34" spans="1:2" x14ac:dyDescent="0.25">
      <c r="A34" t="s">
        <v>61</v>
      </c>
      <c r="B34" t="s">
        <v>30</v>
      </c>
    </row>
    <row r="35" spans="1:2" x14ac:dyDescent="0.25">
      <c r="A35" t="s">
        <v>61</v>
      </c>
      <c r="B35" t="s">
        <v>31</v>
      </c>
    </row>
    <row r="36" spans="1:2" x14ac:dyDescent="0.25">
      <c r="A36" t="s">
        <v>61</v>
      </c>
      <c r="B36" t="s">
        <v>32</v>
      </c>
    </row>
    <row r="37" spans="1:2" x14ac:dyDescent="0.25">
      <c r="A37" t="s">
        <v>61</v>
      </c>
      <c r="B37" t="s">
        <v>24</v>
      </c>
    </row>
    <row r="38" spans="1:2" x14ac:dyDescent="0.25">
      <c r="A38" t="s">
        <v>61</v>
      </c>
      <c r="B38" t="s">
        <v>26</v>
      </c>
    </row>
    <row r="39" spans="1:2" x14ac:dyDescent="0.25">
      <c r="A39" t="s">
        <v>61</v>
      </c>
      <c r="B39" t="s">
        <v>25</v>
      </c>
    </row>
    <row r="40" spans="1:2" x14ac:dyDescent="0.25">
      <c r="A40" t="s">
        <v>61</v>
      </c>
      <c r="B40" t="s">
        <v>33</v>
      </c>
    </row>
    <row r="41" spans="1:2" x14ac:dyDescent="0.25">
      <c r="A41" t="s">
        <v>61</v>
      </c>
      <c r="B41" t="s">
        <v>42</v>
      </c>
    </row>
    <row r="42" spans="1:2" x14ac:dyDescent="0.25">
      <c r="A42" t="s">
        <v>61</v>
      </c>
      <c r="B42" t="s">
        <v>43</v>
      </c>
    </row>
    <row r="43" spans="1:2" x14ac:dyDescent="0.25">
      <c r="A43" t="s">
        <v>61</v>
      </c>
      <c r="B43" t="s">
        <v>44</v>
      </c>
    </row>
    <row r="44" spans="1:2" x14ac:dyDescent="0.25">
      <c r="A44" t="s">
        <v>61</v>
      </c>
      <c r="B44" t="s">
        <v>45</v>
      </c>
    </row>
    <row r="45" spans="1:2" x14ac:dyDescent="0.25">
      <c r="A45" t="s">
        <v>61</v>
      </c>
      <c r="B45" t="s">
        <v>46</v>
      </c>
    </row>
    <row r="46" spans="1:2" x14ac:dyDescent="0.25">
      <c r="A46" t="s">
        <v>61</v>
      </c>
      <c r="B46" t="s">
        <v>47</v>
      </c>
    </row>
    <row r="47" spans="1:2" x14ac:dyDescent="0.25">
      <c r="A47" t="s">
        <v>61</v>
      </c>
      <c r="B47" t="s">
        <v>48</v>
      </c>
    </row>
    <row r="48" spans="1:2" x14ac:dyDescent="0.25">
      <c r="A48" t="s">
        <v>61</v>
      </c>
      <c r="B48" t="s">
        <v>49</v>
      </c>
    </row>
    <row r="49" spans="1:2" x14ac:dyDescent="0.25">
      <c r="A49" t="s">
        <v>61</v>
      </c>
      <c r="B49" t="s">
        <v>50</v>
      </c>
    </row>
    <row r="50" spans="1:2" x14ac:dyDescent="0.25">
      <c r="A50" t="s">
        <v>61</v>
      </c>
      <c r="B50" t="s">
        <v>51</v>
      </c>
    </row>
    <row r="51" spans="1:2" x14ac:dyDescent="0.25">
      <c r="A51" t="s">
        <v>61</v>
      </c>
      <c r="B51" t="s">
        <v>52</v>
      </c>
    </row>
    <row r="52" spans="1:2" x14ac:dyDescent="0.25">
      <c r="A52" t="s">
        <v>61</v>
      </c>
      <c r="B52" t="s">
        <v>53</v>
      </c>
    </row>
    <row r="53" spans="1:2" x14ac:dyDescent="0.25">
      <c r="A53" t="s">
        <v>61</v>
      </c>
      <c r="B53" t="s">
        <v>54</v>
      </c>
    </row>
    <row r="54" spans="1:2" x14ac:dyDescent="0.25">
      <c r="A54" t="s">
        <v>61</v>
      </c>
      <c r="B54" t="s">
        <v>55</v>
      </c>
    </row>
    <row r="55" spans="1:2" x14ac:dyDescent="0.25">
      <c r="A55" t="s">
        <v>61</v>
      </c>
      <c r="B55" t="s">
        <v>56</v>
      </c>
    </row>
    <row r="56" spans="1:2" x14ac:dyDescent="0.25">
      <c r="A56" t="s">
        <v>61</v>
      </c>
      <c r="B56" t="s">
        <v>57</v>
      </c>
    </row>
    <row r="57" spans="1:2" x14ac:dyDescent="0.25">
      <c r="A57" t="s">
        <v>61</v>
      </c>
      <c r="B57" t="s">
        <v>58</v>
      </c>
    </row>
    <row r="58" spans="1:2" x14ac:dyDescent="0.25">
      <c r="A58" t="s">
        <v>61</v>
      </c>
      <c r="B58" t="s">
        <v>59</v>
      </c>
    </row>
    <row r="59" spans="1:2" x14ac:dyDescent="0.25">
      <c r="A59" t="s">
        <v>61</v>
      </c>
      <c r="B59" t="s">
        <v>60</v>
      </c>
    </row>
    <row r="60" spans="1:2" x14ac:dyDescent="0.25">
      <c r="A60" t="s">
        <v>61</v>
      </c>
      <c r="B60" t="s">
        <v>35</v>
      </c>
    </row>
    <row r="61" spans="1:2" x14ac:dyDescent="0.25">
      <c r="A61" t="s">
        <v>85</v>
      </c>
      <c r="B61" t="s">
        <v>140</v>
      </c>
    </row>
    <row r="62" spans="1:2" x14ac:dyDescent="0.25">
      <c r="A62" t="s">
        <v>85</v>
      </c>
      <c r="B62" t="s">
        <v>141</v>
      </c>
    </row>
    <row r="63" spans="1:2" x14ac:dyDescent="0.25">
      <c r="A63" t="s">
        <v>85</v>
      </c>
      <c r="B63" t="s">
        <v>117</v>
      </c>
    </row>
    <row r="64" spans="1:2" x14ac:dyDescent="0.25">
      <c r="A64" t="s">
        <v>85</v>
      </c>
      <c r="B64" t="s">
        <v>118</v>
      </c>
    </row>
    <row r="65" spans="1:2" x14ac:dyDescent="0.25">
      <c r="A65" t="s">
        <v>85</v>
      </c>
      <c r="B65" t="s">
        <v>119</v>
      </c>
    </row>
    <row r="66" spans="1:2" x14ac:dyDescent="0.25">
      <c r="A66" t="s">
        <v>85</v>
      </c>
      <c r="B66" t="s">
        <v>120</v>
      </c>
    </row>
    <row r="67" spans="1:2" x14ac:dyDescent="0.25">
      <c r="A67" t="s">
        <v>85</v>
      </c>
      <c r="B67" t="s">
        <v>115</v>
      </c>
    </row>
    <row r="68" spans="1:2" x14ac:dyDescent="0.25">
      <c r="A68" t="s">
        <v>85</v>
      </c>
      <c r="B68" t="s">
        <v>121</v>
      </c>
    </row>
    <row r="69" spans="1:2" x14ac:dyDescent="0.25">
      <c r="A69" t="s">
        <v>85</v>
      </c>
      <c r="B69" t="s">
        <v>122</v>
      </c>
    </row>
    <row r="70" spans="1:2" x14ac:dyDescent="0.25">
      <c r="A70" t="s">
        <v>85</v>
      </c>
      <c r="B70" t="s">
        <v>135</v>
      </c>
    </row>
    <row r="71" spans="1:2" x14ac:dyDescent="0.25">
      <c r="A71" t="s">
        <v>85</v>
      </c>
      <c r="B71" t="s">
        <v>136</v>
      </c>
    </row>
    <row r="72" spans="1:2" x14ac:dyDescent="0.25">
      <c r="A72" t="s">
        <v>85</v>
      </c>
      <c r="B72" t="s">
        <v>142</v>
      </c>
    </row>
    <row r="73" spans="1:2" x14ac:dyDescent="0.25">
      <c r="A73" t="s">
        <v>85</v>
      </c>
      <c r="B73" t="s">
        <v>123</v>
      </c>
    </row>
    <row r="74" spans="1:2" x14ac:dyDescent="0.25">
      <c r="A74" t="s">
        <v>85</v>
      </c>
      <c r="B74" t="s">
        <v>124</v>
      </c>
    </row>
    <row r="75" spans="1:2" x14ac:dyDescent="0.25">
      <c r="A75" t="s">
        <v>85</v>
      </c>
      <c r="B75" t="s">
        <v>137</v>
      </c>
    </row>
    <row r="76" spans="1:2" x14ac:dyDescent="0.25">
      <c r="A76" t="s">
        <v>85</v>
      </c>
      <c r="B76" t="s">
        <v>125</v>
      </c>
    </row>
    <row r="77" spans="1:2" x14ac:dyDescent="0.25">
      <c r="A77" t="s">
        <v>85</v>
      </c>
      <c r="B77" t="s">
        <v>126</v>
      </c>
    </row>
    <row r="78" spans="1:2" x14ac:dyDescent="0.25">
      <c r="A78" t="s">
        <v>85</v>
      </c>
      <c r="B78" t="s">
        <v>127</v>
      </c>
    </row>
    <row r="79" spans="1:2" x14ac:dyDescent="0.25">
      <c r="A79" t="s">
        <v>85</v>
      </c>
      <c r="B79" t="s">
        <v>128</v>
      </c>
    </row>
    <row r="80" spans="1:2" x14ac:dyDescent="0.25">
      <c r="A80" t="s">
        <v>85</v>
      </c>
      <c r="B80" t="s">
        <v>116</v>
      </c>
    </row>
    <row r="81" spans="1:2" x14ac:dyDescent="0.25">
      <c r="A81" t="s">
        <v>85</v>
      </c>
      <c r="B81" t="s">
        <v>143</v>
      </c>
    </row>
    <row r="82" spans="1:2" x14ac:dyDescent="0.25">
      <c r="A82" t="s">
        <v>85</v>
      </c>
      <c r="B82" t="s">
        <v>138</v>
      </c>
    </row>
    <row r="83" spans="1:2" x14ac:dyDescent="0.25">
      <c r="A83" t="s">
        <v>85</v>
      </c>
      <c r="B83" t="s">
        <v>129</v>
      </c>
    </row>
    <row r="84" spans="1:2" x14ac:dyDescent="0.25">
      <c r="A84" t="s">
        <v>85</v>
      </c>
      <c r="B84" t="s">
        <v>130</v>
      </c>
    </row>
    <row r="85" spans="1:2" x14ac:dyDescent="0.25">
      <c r="A85" t="s">
        <v>85</v>
      </c>
      <c r="B85" t="s">
        <v>131</v>
      </c>
    </row>
    <row r="86" spans="1:2" x14ac:dyDescent="0.25">
      <c r="A86" t="s">
        <v>85</v>
      </c>
      <c r="B86" t="s">
        <v>132</v>
      </c>
    </row>
    <row r="87" spans="1:2" x14ac:dyDescent="0.25">
      <c r="A87" t="s">
        <v>85</v>
      </c>
      <c r="B87" t="s">
        <v>144</v>
      </c>
    </row>
    <row r="88" spans="1:2" x14ac:dyDescent="0.25">
      <c r="A88" t="s">
        <v>85</v>
      </c>
      <c r="B88" t="s">
        <v>139</v>
      </c>
    </row>
    <row r="89" spans="1:2" x14ac:dyDescent="0.25">
      <c r="A89" t="s">
        <v>85</v>
      </c>
      <c r="B89" t="s">
        <v>101</v>
      </c>
    </row>
    <row r="90" spans="1:2" x14ac:dyDescent="0.25">
      <c r="A90" t="s">
        <v>85</v>
      </c>
      <c r="B90" t="s">
        <v>134</v>
      </c>
    </row>
    <row r="91" spans="1:2" x14ac:dyDescent="0.25">
      <c r="A91" t="s">
        <v>85</v>
      </c>
      <c r="B91" t="s">
        <v>133</v>
      </c>
    </row>
    <row r="92" spans="1:2" x14ac:dyDescent="0.25">
      <c r="A92" t="s">
        <v>85</v>
      </c>
      <c r="B92" t="s">
        <v>145</v>
      </c>
    </row>
    <row r="93" spans="1:2" x14ac:dyDescent="0.25">
      <c r="A93" t="s">
        <v>85</v>
      </c>
      <c r="B93" t="s">
        <v>146</v>
      </c>
    </row>
    <row r="94" spans="1:2" x14ac:dyDescent="0.25">
      <c r="A94" t="s">
        <v>85</v>
      </c>
      <c r="B94" t="s">
        <v>147</v>
      </c>
    </row>
    <row r="95" spans="1:2" x14ac:dyDescent="0.25">
      <c r="A95" t="s">
        <v>110</v>
      </c>
      <c r="B95" t="s">
        <v>86</v>
      </c>
    </row>
    <row r="96" spans="1:2" x14ac:dyDescent="0.25">
      <c r="A96" t="s">
        <v>110</v>
      </c>
      <c r="B96" t="s">
        <v>87</v>
      </c>
    </row>
    <row r="97" spans="1:2" x14ac:dyDescent="0.25">
      <c r="A97" t="s">
        <v>110</v>
      </c>
      <c r="B97" t="s">
        <v>88</v>
      </c>
    </row>
    <row r="98" spans="1:2" x14ac:dyDescent="0.25">
      <c r="A98" t="s">
        <v>110</v>
      </c>
      <c r="B98" t="s">
        <v>89</v>
      </c>
    </row>
    <row r="99" spans="1:2" x14ac:dyDescent="0.25">
      <c r="A99" t="s">
        <v>110</v>
      </c>
      <c r="B99" t="s">
        <v>90</v>
      </c>
    </row>
    <row r="100" spans="1:2" x14ac:dyDescent="0.25">
      <c r="A100" t="s">
        <v>110</v>
      </c>
      <c r="B100" t="s">
        <v>91</v>
      </c>
    </row>
    <row r="101" spans="1:2" x14ac:dyDescent="0.25">
      <c r="A101" t="s">
        <v>110</v>
      </c>
      <c r="B101" t="s">
        <v>92</v>
      </c>
    </row>
    <row r="102" spans="1:2" x14ac:dyDescent="0.25">
      <c r="A102" t="s">
        <v>110</v>
      </c>
      <c r="B102" t="s">
        <v>93</v>
      </c>
    </row>
    <row r="103" spans="1:2" x14ac:dyDescent="0.25">
      <c r="A103" t="s">
        <v>110</v>
      </c>
      <c r="B103" t="s">
        <v>94</v>
      </c>
    </row>
    <row r="104" spans="1:2" x14ac:dyDescent="0.25">
      <c r="A104" t="s">
        <v>110</v>
      </c>
      <c r="B104" t="s">
        <v>95</v>
      </c>
    </row>
    <row r="105" spans="1:2" x14ac:dyDescent="0.25">
      <c r="A105" t="s">
        <v>110</v>
      </c>
      <c r="B105" t="s">
        <v>96</v>
      </c>
    </row>
    <row r="106" spans="1:2" x14ac:dyDescent="0.25">
      <c r="A106" t="s">
        <v>110</v>
      </c>
      <c r="B106" t="s">
        <v>97</v>
      </c>
    </row>
    <row r="107" spans="1:2" x14ac:dyDescent="0.25">
      <c r="A107" t="s">
        <v>110</v>
      </c>
      <c r="B107" t="s">
        <v>98</v>
      </c>
    </row>
    <row r="108" spans="1:2" x14ac:dyDescent="0.25">
      <c r="A108" t="s">
        <v>110</v>
      </c>
      <c r="B108" t="s">
        <v>99</v>
      </c>
    </row>
    <row r="109" spans="1:2" x14ac:dyDescent="0.25">
      <c r="A109" t="s">
        <v>110</v>
      </c>
      <c r="B109" t="s">
        <v>100</v>
      </c>
    </row>
    <row r="110" spans="1:2" x14ac:dyDescent="0.25">
      <c r="A110" t="s">
        <v>110</v>
      </c>
      <c r="B110" t="s">
        <v>101</v>
      </c>
    </row>
    <row r="111" spans="1:2" x14ac:dyDescent="0.25">
      <c r="A111" t="s">
        <v>110</v>
      </c>
      <c r="B111" t="s">
        <v>102</v>
      </c>
    </row>
    <row r="112" spans="1:2" x14ac:dyDescent="0.25">
      <c r="A112" t="s">
        <v>110</v>
      </c>
      <c r="B112" t="s">
        <v>103</v>
      </c>
    </row>
    <row r="113" spans="1:2" x14ac:dyDescent="0.25">
      <c r="A113" t="s">
        <v>110</v>
      </c>
      <c r="B113" t="s">
        <v>104</v>
      </c>
    </row>
    <row r="114" spans="1:2" x14ac:dyDescent="0.25">
      <c r="A114" t="s">
        <v>110</v>
      </c>
      <c r="B114" t="s">
        <v>105</v>
      </c>
    </row>
    <row r="115" spans="1:2" x14ac:dyDescent="0.25">
      <c r="A115" t="s">
        <v>110</v>
      </c>
      <c r="B115" t="s">
        <v>106</v>
      </c>
    </row>
    <row r="116" spans="1:2" x14ac:dyDescent="0.25">
      <c r="A116" t="s">
        <v>110</v>
      </c>
      <c r="B116" t="s">
        <v>107</v>
      </c>
    </row>
    <row r="117" spans="1:2" x14ac:dyDescent="0.25">
      <c r="A117" t="s">
        <v>23</v>
      </c>
      <c r="B117" t="s">
        <v>0</v>
      </c>
    </row>
    <row r="118" spans="1:2" x14ac:dyDescent="0.25">
      <c r="A118" t="s">
        <v>23</v>
      </c>
      <c r="B118" s="1" t="s">
        <v>1</v>
      </c>
    </row>
    <row r="119" spans="1:2" x14ac:dyDescent="0.25">
      <c r="A119" t="s">
        <v>23</v>
      </c>
      <c r="B119" t="s">
        <v>2</v>
      </c>
    </row>
    <row r="120" spans="1:2" x14ac:dyDescent="0.25">
      <c r="A120" t="s">
        <v>23</v>
      </c>
      <c r="B120" s="1" t="s">
        <v>7</v>
      </c>
    </row>
    <row r="121" spans="1:2" x14ac:dyDescent="0.25">
      <c r="A121" t="s">
        <v>23</v>
      </c>
      <c r="B121" t="s">
        <v>12</v>
      </c>
    </row>
    <row r="122" spans="1:2" x14ac:dyDescent="0.25">
      <c r="A122" t="s">
        <v>23</v>
      </c>
      <c r="B122" s="1" t="s">
        <v>16</v>
      </c>
    </row>
    <row r="123" spans="1:2" x14ac:dyDescent="0.25">
      <c r="A123" t="s">
        <v>23</v>
      </c>
      <c r="B123" s="1" t="s">
        <v>18</v>
      </c>
    </row>
    <row r="124" spans="1:2" x14ac:dyDescent="0.25">
      <c r="A124" t="s">
        <v>23</v>
      </c>
      <c r="B124" s="1" t="s">
        <v>20</v>
      </c>
    </row>
    <row r="125" spans="1:2" x14ac:dyDescent="0.25">
      <c r="A125" t="s">
        <v>23</v>
      </c>
      <c r="B125" t="s">
        <v>22</v>
      </c>
    </row>
    <row r="126" spans="1:2" x14ac:dyDescent="0.25">
      <c r="A126" t="s">
        <v>23</v>
      </c>
      <c r="B126" t="s">
        <v>3</v>
      </c>
    </row>
    <row r="127" spans="1:2" x14ac:dyDescent="0.25">
      <c r="A127" t="s">
        <v>23</v>
      </c>
      <c r="B127" t="s">
        <v>4</v>
      </c>
    </row>
    <row r="128" spans="1:2" x14ac:dyDescent="0.25">
      <c r="A128" t="s">
        <v>23</v>
      </c>
      <c r="B128" s="1" t="s">
        <v>5</v>
      </c>
    </row>
    <row r="129" spans="1:2" x14ac:dyDescent="0.25">
      <c r="A129" t="s">
        <v>23</v>
      </c>
      <c r="B129" t="s">
        <v>6</v>
      </c>
    </row>
    <row r="130" spans="1:2" x14ac:dyDescent="0.25">
      <c r="A130" t="s">
        <v>23</v>
      </c>
      <c r="B130" s="1" t="s">
        <v>8</v>
      </c>
    </row>
    <row r="131" spans="1:2" x14ac:dyDescent="0.25">
      <c r="A131" t="s">
        <v>23</v>
      </c>
      <c r="B131" s="1" t="s">
        <v>9</v>
      </c>
    </row>
    <row r="132" spans="1:2" x14ac:dyDescent="0.25">
      <c r="A132" t="s">
        <v>23</v>
      </c>
      <c r="B132" s="1" t="s">
        <v>10</v>
      </c>
    </row>
    <row r="133" spans="1:2" x14ac:dyDescent="0.25">
      <c r="A133" t="s">
        <v>23</v>
      </c>
      <c r="B133" s="1" t="s">
        <v>11</v>
      </c>
    </row>
    <row r="134" spans="1:2" x14ac:dyDescent="0.25">
      <c r="A134" t="s">
        <v>23</v>
      </c>
      <c r="B134" s="1" t="s">
        <v>13</v>
      </c>
    </row>
    <row r="135" spans="1:2" x14ac:dyDescent="0.25">
      <c r="A135" t="s">
        <v>23</v>
      </c>
      <c r="B135" s="1" t="s">
        <v>14</v>
      </c>
    </row>
    <row r="136" spans="1:2" x14ac:dyDescent="0.25">
      <c r="A136" t="s">
        <v>23</v>
      </c>
      <c r="B136" s="1" t="s">
        <v>15</v>
      </c>
    </row>
    <row r="137" spans="1:2" x14ac:dyDescent="0.25">
      <c r="A137" t="s">
        <v>23</v>
      </c>
      <c r="B137" s="1" t="s">
        <v>17</v>
      </c>
    </row>
    <row r="138" spans="1:2" x14ac:dyDescent="0.25">
      <c r="A138" t="s">
        <v>23</v>
      </c>
      <c r="B138" s="1" t="s">
        <v>19</v>
      </c>
    </row>
    <row r="139" spans="1:2" x14ac:dyDescent="0.25">
      <c r="A139" t="s">
        <v>23</v>
      </c>
      <c r="B139" s="1" t="s">
        <v>21</v>
      </c>
    </row>
  </sheetData>
  <sortState ref="A2:B139">
    <sortCondition ref="A2:A139"/>
    <sortCondition ref="B2:B1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Результаты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2017-11-03T12:01:54Z</dcterms:modified>
</cp:coreProperties>
</file>